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C077CA85-116D-1841-9FDC-9429B2C9FF2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9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3" i="1"/>
  <c r="J3" i="1" l="1"/>
  <c r="J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O15" i="1"/>
  <c r="K84" i="1" s="1"/>
  <c r="K82" i="1" l="1"/>
  <c r="L82" i="1" s="1"/>
  <c r="K80" i="1"/>
  <c r="L80" i="1" s="1"/>
  <c r="K78" i="1"/>
  <c r="L78" i="1" s="1"/>
  <c r="K76" i="1"/>
  <c r="L76" i="1" s="1"/>
  <c r="K74" i="1"/>
  <c r="L74" i="1" s="1"/>
  <c r="K72" i="1"/>
  <c r="L72" i="1" s="1"/>
  <c r="K70" i="1"/>
  <c r="L70" i="1" s="1"/>
  <c r="K68" i="1"/>
  <c r="L68" i="1" s="1"/>
  <c r="K66" i="1"/>
  <c r="L66" i="1" s="1"/>
  <c r="K64" i="1"/>
  <c r="L64" i="1" s="1"/>
  <c r="K62" i="1"/>
  <c r="L62" i="1" s="1"/>
  <c r="K60" i="1"/>
  <c r="L60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K8" i="1"/>
  <c r="L8" i="1" s="1"/>
  <c r="K6" i="1"/>
  <c r="L6" i="1" s="1"/>
  <c r="K3" i="1"/>
  <c r="L3" i="1" s="1"/>
  <c r="K83" i="1"/>
  <c r="L83" i="1" s="1"/>
  <c r="K81" i="1"/>
  <c r="L81" i="1" s="1"/>
  <c r="K79" i="1"/>
  <c r="L79" i="1" s="1"/>
  <c r="K77" i="1"/>
  <c r="L77" i="1" s="1"/>
  <c r="K75" i="1"/>
  <c r="L75" i="1" s="1"/>
  <c r="K73" i="1"/>
  <c r="L73" i="1" s="1"/>
  <c r="K71" i="1"/>
  <c r="L71" i="1" s="1"/>
  <c r="K69" i="1"/>
  <c r="L69" i="1" s="1"/>
  <c r="K67" i="1"/>
  <c r="L67" i="1" s="1"/>
  <c r="K65" i="1"/>
  <c r="L65" i="1" s="1"/>
  <c r="K63" i="1"/>
  <c r="L63" i="1" s="1"/>
  <c r="K61" i="1"/>
  <c r="L61" i="1" s="1"/>
  <c r="K59" i="1"/>
  <c r="L59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K7" i="1"/>
  <c r="L7" i="1" s="1"/>
  <c r="K5" i="1"/>
  <c r="L5" i="1" s="1"/>
  <c r="K4" i="1"/>
  <c r="L4" i="1" s="1"/>
</calcChain>
</file>

<file path=xl/sharedStrings.xml><?xml version="1.0" encoding="utf-8"?>
<sst xmlns="http://schemas.openxmlformats.org/spreadsheetml/2006/main" count="27" uniqueCount="23">
  <si>
    <t>A2 mesures</t>
  </si>
  <si>
    <t>A3 Théorique</t>
  </si>
  <si>
    <t>A1 inventor</t>
  </si>
  <si>
    <t>TABLE</t>
  </si>
  <si>
    <t>Lo</t>
  </si>
  <si>
    <t>l</t>
  </si>
  <si>
    <t>d</t>
  </si>
  <si>
    <t>R</t>
  </si>
  <si>
    <t>α</t>
  </si>
  <si>
    <t>β</t>
  </si>
  <si>
    <t>mm</t>
  </si>
  <si>
    <t>°</t>
  </si>
  <si>
    <t>L</t>
  </si>
  <si>
    <t>λtheo (mm)</t>
  </si>
  <si>
    <t>λmes (mm)</t>
  </si>
  <si>
    <t>hmes (mm)</t>
  </si>
  <si>
    <t>htheo (mm)</t>
  </si>
  <si>
    <t>θ30theo (°)</t>
  </si>
  <si>
    <t>mm²</t>
  </si>
  <si>
    <t>R²+d²</t>
  </si>
  <si>
    <t>hmes corrigé  (mm)</t>
  </si>
  <si>
    <r>
      <rPr>
        <b/>
        <sz val="16"/>
        <color theme="1"/>
        <rFont val="Calibri"/>
        <family val="2"/>
      </rPr>
      <t>λsimul</t>
    </r>
    <r>
      <rPr>
        <b/>
        <sz val="14"/>
        <color theme="1"/>
        <rFont val="Calibri"/>
        <family val="2"/>
        <scheme val="minor"/>
      </rPr>
      <t xml:space="preserve"> (mm)</t>
    </r>
  </si>
  <si>
    <r>
      <rPr>
        <b/>
        <sz val="16"/>
        <color theme="1"/>
        <rFont val="Calibri"/>
        <family val="2"/>
        <scheme val="minor"/>
      </rPr>
      <t>hsimul</t>
    </r>
    <r>
      <rPr>
        <b/>
        <sz val="14"/>
        <color theme="1"/>
        <rFont val="Calibri"/>
        <family val="2"/>
        <scheme val="minor"/>
      </rPr>
      <t xml:space="preserve"> (mm)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</si>
</sst>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textRotation="45"/>
    </xf>
    <xf numFmtId="0" fontId="2" fillId="4" borderId="1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8" fillId="4" borderId="10" xfId="0" applyFont="1" applyFill="1" applyBorder="1" applyAlignment="1">
      <alignment horizontal="center" textRotation="45"/>
    </xf>
    <xf numFmtId="0" fontId="8" fillId="6" borderId="1" xfId="0" applyFont="1" applyFill="1" applyBorder="1" applyAlignment="1">
      <alignment horizontal="center" textRotation="45"/>
    </xf>
    <xf numFmtId="0" fontId="8" fillId="6" borderId="12" xfId="0" applyFont="1" applyFill="1" applyBorder="1" applyAlignment="1">
      <alignment horizontal="center"/>
    </xf>
    <xf numFmtId="0" fontId="0" fillId="4" borderId="11" xfId="0" applyFill="1" applyBorder="1"/>
    <xf numFmtId="164" fontId="8" fillId="6" borderId="10" xfId="0" applyNumberFormat="1" applyFont="1" applyFill="1" applyBorder="1" applyAlignment="1">
      <alignment horizontal="center" textRotation="45"/>
    </xf>
    <xf numFmtId="0" fontId="9" fillId="6" borderId="12" xfId="0" applyFont="1" applyFill="1" applyBorder="1" applyAlignment="1">
      <alignment horizontal="center" textRotation="1"/>
    </xf>
    <xf numFmtId="164" fontId="4" fillId="6" borderId="11" xfId="0" applyNumberFormat="1" applyFont="1" applyFill="1" applyBorder="1"/>
    <xf numFmtId="164" fontId="4" fillId="6" borderId="1" xfId="0" applyNumberFormat="1" applyFont="1" applyFill="1" applyBorder="1"/>
    <xf numFmtId="0" fontId="7" fillId="4" borderId="10" xfId="0" applyFont="1" applyFill="1" applyBorder="1" applyAlignment="1">
      <alignment horizontal="center" textRotation="45"/>
    </xf>
    <xf numFmtId="1" fontId="8" fillId="2" borderId="10" xfId="0" applyNumberFormat="1" applyFont="1" applyFill="1" applyBorder="1" applyAlignment="1">
      <alignment horizontal="center" textRotation="45"/>
    </xf>
    <xf numFmtId="1" fontId="0" fillId="2" borderId="11" xfId="0" applyNumberFormat="1" applyFill="1" applyBorder="1"/>
    <xf numFmtId="1" fontId="0" fillId="2" borderId="1" xfId="0" applyNumberFormat="1" applyFill="1" applyBorder="1"/>
    <xf numFmtId="1" fontId="8" fillId="2" borderId="13" xfId="0" applyNumberFormat="1" applyFont="1" applyFill="1" applyBorder="1" applyAlignment="1">
      <alignment horizontal="center" textRotation="45"/>
    </xf>
    <xf numFmtId="1" fontId="0" fillId="2" borderId="14" xfId="0" applyNumberFormat="1" applyFill="1" applyBorder="1"/>
    <xf numFmtId="1" fontId="0" fillId="2" borderId="8" xfId="0" applyNumberFormat="1" applyFill="1" applyBorder="1"/>
    <xf numFmtId="1" fontId="8" fillId="5" borderId="10" xfId="0" applyNumberFormat="1" applyFont="1" applyFill="1" applyBorder="1" applyAlignment="1">
      <alignment horizontal="center" textRotation="45"/>
    </xf>
    <xf numFmtId="1" fontId="4" fillId="5" borderId="1" xfId="0" applyNumberFormat="1" applyFont="1" applyFill="1" applyBorder="1"/>
    <xf numFmtId="1" fontId="7" fillId="2" borderId="13" xfId="0" applyNumberFormat="1" applyFont="1" applyFill="1" applyBorder="1" applyAlignment="1">
      <alignment horizontal="center" textRotation="45"/>
    </xf>
    <xf numFmtId="2" fontId="2" fillId="4" borderId="11" xfId="0" applyNumberFormat="1" applyFont="1" applyFill="1" applyBorder="1"/>
    <xf numFmtId="165" fontId="1" fillId="0" borderId="1" xfId="1" applyNumberFormat="1" applyFill="1" applyBorder="1"/>
    <xf numFmtId="164" fontId="8" fillId="5" borderId="8" xfId="0" applyNumberFormat="1" applyFont="1" applyFill="1" applyBorder="1" applyAlignment="1">
      <alignment horizontal="center" textRotation="1"/>
    </xf>
    <xf numFmtId="0" fontId="9" fillId="5" borderId="9" xfId="0" applyFont="1" applyFill="1" applyBorder="1" applyAlignment="1">
      <alignment horizontal="center" textRotation="1"/>
    </xf>
    <xf numFmtId="164" fontId="8" fillId="4" borderId="8" xfId="0" applyNumberFormat="1" applyFont="1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3" borderId="0" xfId="0" applyNumberFormat="1" applyFont="1" applyFill="1" applyBorder="1" applyAlignment="1">
      <alignment horizontal="center" textRotation="45"/>
    </xf>
    <xf numFmtId="0" fontId="5" fillId="3" borderId="0" xfId="0" applyFont="1" applyFill="1" applyBorder="1" applyAlignment="1">
      <alignment horizontal="center" textRotation="45"/>
    </xf>
    <xf numFmtId="0" fontId="6" fillId="3" borderId="0" xfId="0" applyFont="1" applyFill="1" applyBorder="1" applyAlignment="1">
      <alignment horizontal="center" textRotation="45"/>
    </xf>
    <xf numFmtId="0" fontId="4" fillId="3" borderId="0" xfId="0" applyFont="1" applyFill="1" applyAlignment="1">
      <alignment textRotation="45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textRotation="45"/>
    </xf>
    <xf numFmtId="0" fontId="14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/>
    <xf numFmtId="0" fontId="4" fillId="3" borderId="0" xfId="0" applyFont="1" applyFill="1"/>
    <xf numFmtId="0" fontId="4" fillId="3" borderId="0" xfId="0" applyFont="1" applyFill="1" applyBorder="1"/>
    <xf numFmtId="11" fontId="4" fillId="3" borderId="0" xfId="0" applyNumberFormat="1" applyFont="1" applyFill="1" applyBorder="1"/>
    <xf numFmtId="0" fontId="15" fillId="3" borderId="15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15" fillId="3" borderId="3" xfId="0" applyFont="1" applyFill="1" applyBorder="1"/>
    <xf numFmtId="0" fontId="15" fillId="3" borderId="0" xfId="0" applyFont="1" applyFill="1" applyBorder="1"/>
    <xf numFmtId="0" fontId="15" fillId="3" borderId="9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15" fillId="3" borderId="5" xfId="0" applyFont="1" applyFill="1" applyBorder="1"/>
    <xf numFmtId="0" fontId="10" fillId="3" borderId="2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5" fillId="3" borderId="18" xfId="0" applyFont="1" applyFill="1" applyBorder="1"/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16" xfId="0" applyFont="1" applyFill="1" applyBorder="1" applyAlignment="1">
      <alignment horizontal="right"/>
    </xf>
    <xf numFmtId="0" fontId="15" fillId="3" borderId="6" xfId="0" applyFont="1" applyFill="1" applyBorder="1" applyAlignment="1">
      <alignment horizontal="right"/>
    </xf>
    <xf numFmtId="0" fontId="15" fillId="3" borderId="7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loi</a:t>
            </a:r>
            <a:r>
              <a:rPr lang="fr-FR" sz="1800" baseline="0"/>
              <a:t> entrée-sortie </a:t>
            </a:r>
            <a:endParaRPr lang="fr-FR" sz="1800"/>
          </a:p>
        </c:rich>
      </c:tx>
      <c:layout>
        <c:manualLayout>
          <c:xMode val="edge"/>
          <c:yMode val="edge"/>
          <c:x val="0.30029651198310897"/>
          <c:y val="3.3034900623097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26703243051"/>
          <c:y val="0.15553692096272667"/>
          <c:w val="0.6962654545079161"/>
          <c:h val="0.710526315789473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'ced1'!$C$1</c:f>
              <c:strCache>
                <c:ptCount val="1"/>
                <c:pt idx="0">
                  <c:v>hsimul (mm)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'ced1'!$B$3:$B$100</c:f>
              <c:numCache>
                <c:formatCode>0.0</c:formatCode>
                <c:ptCount val="98"/>
                <c:pt idx="0">
                  <c:v>62.027000000000001</c:v>
                </c:pt>
                <c:pt idx="1">
                  <c:v>61.417000000000002</c:v>
                </c:pt>
                <c:pt idx="2">
                  <c:v>60.807000000000002</c:v>
                </c:pt>
                <c:pt idx="3">
                  <c:v>60.197000000000003</c:v>
                </c:pt>
                <c:pt idx="4">
                  <c:v>59.587000000000003</c:v>
                </c:pt>
                <c:pt idx="5">
                  <c:v>58.976999999999997</c:v>
                </c:pt>
                <c:pt idx="6">
                  <c:v>58.366999999999997</c:v>
                </c:pt>
                <c:pt idx="7">
                  <c:v>57.756999999999998</c:v>
                </c:pt>
                <c:pt idx="8">
                  <c:v>57.146999999999998</c:v>
                </c:pt>
                <c:pt idx="9">
                  <c:v>56.536999999999999</c:v>
                </c:pt>
                <c:pt idx="10">
                  <c:v>55.927</c:v>
                </c:pt>
                <c:pt idx="11">
                  <c:v>55.317</c:v>
                </c:pt>
                <c:pt idx="12">
                  <c:v>54.707000000000001</c:v>
                </c:pt>
                <c:pt idx="13">
                  <c:v>54.097000000000001</c:v>
                </c:pt>
                <c:pt idx="14">
                  <c:v>53.487000000000002</c:v>
                </c:pt>
                <c:pt idx="15">
                  <c:v>52.877000000000002</c:v>
                </c:pt>
                <c:pt idx="16">
                  <c:v>52.267000000000003</c:v>
                </c:pt>
                <c:pt idx="17">
                  <c:v>51.656999999999996</c:v>
                </c:pt>
                <c:pt idx="18">
                  <c:v>51.046999999999997</c:v>
                </c:pt>
                <c:pt idx="19">
                  <c:v>50.436999999999998</c:v>
                </c:pt>
                <c:pt idx="20">
                  <c:v>49.826999999999998</c:v>
                </c:pt>
                <c:pt idx="21">
                  <c:v>49.216999999999999</c:v>
                </c:pt>
                <c:pt idx="22">
                  <c:v>48.606999999999999</c:v>
                </c:pt>
                <c:pt idx="23">
                  <c:v>47.997</c:v>
                </c:pt>
                <c:pt idx="24">
                  <c:v>47.387</c:v>
                </c:pt>
                <c:pt idx="25">
                  <c:v>46.777000000000001</c:v>
                </c:pt>
                <c:pt idx="26">
                  <c:v>46.167000000000002</c:v>
                </c:pt>
                <c:pt idx="27">
                  <c:v>45.557000000000002</c:v>
                </c:pt>
                <c:pt idx="28">
                  <c:v>44.947000000000003</c:v>
                </c:pt>
                <c:pt idx="29">
                  <c:v>44.337000000000003</c:v>
                </c:pt>
                <c:pt idx="30">
                  <c:v>43.727000000000004</c:v>
                </c:pt>
                <c:pt idx="31">
                  <c:v>43.117000000000004</c:v>
                </c:pt>
                <c:pt idx="32">
                  <c:v>42.506999999999998</c:v>
                </c:pt>
                <c:pt idx="33">
                  <c:v>41.896999999999998</c:v>
                </c:pt>
                <c:pt idx="34">
                  <c:v>41.286999999999999</c:v>
                </c:pt>
                <c:pt idx="35">
                  <c:v>40.677</c:v>
                </c:pt>
                <c:pt idx="36">
                  <c:v>40.067</c:v>
                </c:pt>
                <c:pt idx="37">
                  <c:v>39.457000000000001</c:v>
                </c:pt>
                <c:pt idx="38">
                  <c:v>38.847000000000001</c:v>
                </c:pt>
                <c:pt idx="39">
                  <c:v>38.236999999999995</c:v>
                </c:pt>
                <c:pt idx="40">
                  <c:v>37.626999999999995</c:v>
                </c:pt>
                <c:pt idx="41">
                  <c:v>37.016999999999996</c:v>
                </c:pt>
                <c:pt idx="42">
                  <c:v>36.406999999999996</c:v>
                </c:pt>
                <c:pt idx="43">
                  <c:v>35.796999999999997</c:v>
                </c:pt>
                <c:pt idx="44">
                  <c:v>35.186999999999998</c:v>
                </c:pt>
                <c:pt idx="45">
                  <c:v>34.576999999999998</c:v>
                </c:pt>
                <c:pt idx="46">
                  <c:v>33.966999999999999</c:v>
                </c:pt>
                <c:pt idx="47">
                  <c:v>33.356999999999999</c:v>
                </c:pt>
                <c:pt idx="48">
                  <c:v>32.747</c:v>
                </c:pt>
                <c:pt idx="49">
                  <c:v>32.137</c:v>
                </c:pt>
                <c:pt idx="50">
                  <c:v>31.527000000000001</c:v>
                </c:pt>
                <c:pt idx="51">
                  <c:v>30.917000000000002</c:v>
                </c:pt>
                <c:pt idx="52">
                  <c:v>30.306999999999999</c:v>
                </c:pt>
                <c:pt idx="53">
                  <c:v>29.696999999999999</c:v>
                </c:pt>
                <c:pt idx="54">
                  <c:v>29.087</c:v>
                </c:pt>
                <c:pt idx="55">
                  <c:v>28.477</c:v>
                </c:pt>
                <c:pt idx="56">
                  <c:v>27.867000000000001</c:v>
                </c:pt>
                <c:pt idx="57">
                  <c:v>27.257000000000001</c:v>
                </c:pt>
                <c:pt idx="58">
                  <c:v>26.646999999999998</c:v>
                </c:pt>
                <c:pt idx="59">
                  <c:v>26.036999999999999</c:v>
                </c:pt>
                <c:pt idx="60">
                  <c:v>25.427</c:v>
                </c:pt>
                <c:pt idx="61">
                  <c:v>24.817</c:v>
                </c:pt>
                <c:pt idx="62">
                  <c:v>24.207000000000001</c:v>
                </c:pt>
                <c:pt idx="63">
                  <c:v>23.597000000000001</c:v>
                </c:pt>
                <c:pt idx="64">
                  <c:v>22.987000000000002</c:v>
                </c:pt>
                <c:pt idx="65">
                  <c:v>22.377000000000002</c:v>
                </c:pt>
                <c:pt idx="66">
                  <c:v>21.767000000000003</c:v>
                </c:pt>
                <c:pt idx="67">
                  <c:v>21.156999999999996</c:v>
                </c:pt>
                <c:pt idx="68">
                  <c:v>20.546999999999997</c:v>
                </c:pt>
                <c:pt idx="69">
                  <c:v>19.936999999999998</c:v>
                </c:pt>
                <c:pt idx="70">
                  <c:v>19.326999999999998</c:v>
                </c:pt>
                <c:pt idx="71">
                  <c:v>18.716999999999999</c:v>
                </c:pt>
                <c:pt idx="72">
                  <c:v>18.106999999999999</c:v>
                </c:pt>
                <c:pt idx="73">
                  <c:v>17.497</c:v>
                </c:pt>
                <c:pt idx="74">
                  <c:v>16.887</c:v>
                </c:pt>
                <c:pt idx="75">
                  <c:v>16.277000000000001</c:v>
                </c:pt>
                <c:pt idx="76">
                  <c:v>15.667000000000002</c:v>
                </c:pt>
                <c:pt idx="77">
                  <c:v>15.057000000000002</c:v>
                </c:pt>
                <c:pt idx="78">
                  <c:v>14.447000000000003</c:v>
                </c:pt>
                <c:pt idx="79">
                  <c:v>13.837000000000003</c:v>
                </c:pt>
                <c:pt idx="80">
                  <c:v>13.226999999999997</c:v>
                </c:pt>
                <c:pt idx="81">
                  <c:v>12.616999999999997</c:v>
                </c:pt>
                <c:pt idx="82">
                  <c:v>12.006999999999998</c:v>
                </c:pt>
                <c:pt idx="83">
                  <c:v>11.396999999999998</c:v>
                </c:pt>
                <c:pt idx="84">
                  <c:v>10.786999999999999</c:v>
                </c:pt>
                <c:pt idx="85">
                  <c:v>10.177</c:v>
                </c:pt>
                <c:pt idx="86">
                  <c:v>9.5670000000000002</c:v>
                </c:pt>
                <c:pt idx="87">
                  <c:v>8.9570000000000007</c:v>
                </c:pt>
                <c:pt idx="88">
                  <c:v>8.3470000000000013</c:v>
                </c:pt>
                <c:pt idx="89">
                  <c:v>7.7370000000000019</c:v>
                </c:pt>
                <c:pt idx="90">
                  <c:v>7.1270000000000024</c:v>
                </c:pt>
                <c:pt idx="91">
                  <c:v>6.517000000000003</c:v>
                </c:pt>
                <c:pt idx="92">
                  <c:v>5.9069999999999965</c:v>
                </c:pt>
                <c:pt idx="93">
                  <c:v>5.296999999999997</c:v>
                </c:pt>
                <c:pt idx="94">
                  <c:v>4.6869999999999976</c:v>
                </c:pt>
                <c:pt idx="95">
                  <c:v>4.0769999999999982</c:v>
                </c:pt>
                <c:pt idx="96">
                  <c:v>3.4669999999999987</c:v>
                </c:pt>
                <c:pt idx="97">
                  <c:v>2.8569999999999993</c:v>
                </c:pt>
              </c:numCache>
            </c:numRef>
          </c:xVal>
          <c:yVal>
            <c:numRef>
              <c:f>'ced1'!$C$3:$C$100</c:f>
              <c:numCache>
                <c:formatCode>0.0</c:formatCode>
                <c:ptCount val="98"/>
                <c:pt idx="0">
                  <c:v>545.76300000000003</c:v>
                </c:pt>
                <c:pt idx="1">
                  <c:v>542.62199999999996</c:v>
                </c:pt>
                <c:pt idx="2">
                  <c:v>539.46199999999999</c:v>
                </c:pt>
                <c:pt idx="3">
                  <c:v>536.28300000000002</c:v>
                </c:pt>
                <c:pt idx="4">
                  <c:v>533.08600000000001</c:v>
                </c:pt>
                <c:pt idx="5">
                  <c:v>529.87</c:v>
                </c:pt>
                <c:pt idx="6">
                  <c:v>526.63499999999999</c:v>
                </c:pt>
                <c:pt idx="7">
                  <c:v>523.38099999999997</c:v>
                </c:pt>
                <c:pt idx="8">
                  <c:v>520.10799999999995</c:v>
                </c:pt>
                <c:pt idx="9">
                  <c:v>516.81500000000005</c:v>
                </c:pt>
                <c:pt idx="10">
                  <c:v>513.50354000000004</c:v>
                </c:pt>
                <c:pt idx="11">
                  <c:v>510.173</c:v>
                </c:pt>
                <c:pt idx="12">
                  <c:v>506.82195999999999</c:v>
                </c:pt>
                <c:pt idx="13">
                  <c:v>503.452</c:v>
                </c:pt>
                <c:pt idx="14">
                  <c:v>500.06189000000001</c:v>
                </c:pt>
                <c:pt idx="15">
                  <c:v>496.65213</c:v>
                </c:pt>
                <c:pt idx="16">
                  <c:v>493.22199999999998</c:v>
                </c:pt>
                <c:pt idx="17">
                  <c:v>489.77300000000002</c:v>
                </c:pt>
                <c:pt idx="18">
                  <c:v>486.30200000000002</c:v>
                </c:pt>
                <c:pt idx="19">
                  <c:v>482.81191999999999</c:v>
                </c:pt>
                <c:pt idx="20">
                  <c:v>479.30099999999999</c:v>
                </c:pt>
                <c:pt idx="21">
                  <c:v>475.76900000000001</c:v>
                </c:pt>
                <c:pt idx="22">
                  <c:v>472.21699999999998</c:v>
                </c:pt>
                <c:pt idx="23">
                  <c:v>468.64299999999997</c:v>
                </c:pt>
                <c:pt idx="24">
                  <c:v>465.04899999999998</c:v>
                </c:pt>
                <c:pt idx="25">
                  <c:v>461.43299999999999</c:v>
                </c:pt>
                <c:pt idx="26">
                  <c:v>457.79599999999999</c:v>
                </c:pt>
                <c:pt idx="27">
                  <c:v>454.137</c:v>
                </c:pt>
                <c:pt idx="28">
                  <c:v>450.45600000000002</c:v>
                </c:pt>
                <c:pt idx="29">
                  <c:v>446.75299999999999</c:v>
                </c:pt>
                <c:pt idx="30">
                  <c:v>443.02800000000002</c:v>
                </c:pt>
                <c:pt idx="31">
                  <c:v>439.28100000000001</c:v>
                </c:pt>
                <c:pt idx="32">
                  <c:v>435.51100000000002</c:v>
                </c:pt>
                <c:pt idx="33">
                  <c:v>431.71800000000002</c:v>
                </c:pt>
                <c:pt idx="34">
                  <c:v>427.90300000000002</c:v>
                </c:pt>
                <c:pt idx="35">
                  <c:v>424.06400000000002</c:v>
                </c:pt>
                <c:pt idx="36">
                  <c:v>420.202</c:v>
                </c:pt>
                <c:pt idx="37">
                  <c:v>416.31599999999997</c:v>
                </c:pt>
                <c:pt idx="38">
                  <c:v>412.40600000000001</c:v>
                </c:pt>
                <c:pt idx="39">
                  <c:v>408.47199999999998</c:v>
                </c:pt>
                <c:pt idx="40">
                  <c:v>404.51357999999999</c:v>
                </c:pt>
                <c:pt idx="41">
                  <c:v>400.53</c:v>
                </c:pt>
                <c:pt idx="42">
                  <c:v>396.52199999999999</c:v>
                </c:pt>
                <c:pt idx="43">
                  <c:v>392.48899999999998</c:v>
                </c:pt>
                <c:pt idx="44">
                  <c:v>388.43</c:v>
                </c:pt>
                <c:pt idx="45">
                  <c:v>384.346</c:v>
                </c:pt>
                <c:pt idx="46">
                  <c:v>380.23500000000001</c:v>
                </c:pt>
                <c:pt idx="47">
                  <c:v>376.09800000000001</c:v>
                </c:pt>
                <c:pt idx="48">
                  <c:v>371.93400000000003</c:v>
                </c:pt>
                <c:pt idx="49">
                  <c:v>367.74299999999999</c:v>
                </c:pt>
                <c:pt idx="50">
                  <c:v>363.52499999999998</c:v>
                </c:pt>
                <c:pt idx="51">
                  <c:v>359.279</c:v>
                </c:pt>
                <c:pt idx="52">
                  <c:v>355.00414999999998</c:v>
                </c:pt>
                <c:pt idx="53">
                  <c:v>350.70100000000002</c:v>
                </c:pt>
                <c:pt idx="54">
                  <c:v>346.36900000000003</c:v>
                </c:pt>
                <c:pt idx="55">
                  <c:v>342.00799999999998</c:v>
                </c:pt>
                <c:pt idx="56">
                  <c:v>337.61700000000002</c:v>
                </c:pt>
                <c:pt idx="57">
                  <c:v>333.19499999999999</c:v>
                </c:pt>
                <c:pt idx="58">
                  <c:v>328.74299999999999</c:v>
                </c:pt>
                <c:pt idx="59">
                  <c:v>324.26</c:v>
                </c:pt>
                <c:pt idx="60">
                  <c:v>319.74471999999997</c:v>
                </c:pt>
                <c:pt idx="61">
                  <c:v>315.19754</c:v>
                </c:pt>
                <c:pt idx="62">
                  <c:v>310.61799999999999</c:v>
                </c:pt>
                <c:pt idx="63">
                  <c:v>306.00400000000002</c:v>
                </c:pt>
                <c:pt idx="64">
                  <c:v>301.35700000000003</c:v>
                </c:pt>
                <c:pt idx="65">
                  <c:v>296.67599999999999</c:v>
                </c:pt>
                <c:pt idx="66">
                  <c:v>291.959</c:v>
                </c:pt>
                <c:pt idx="67">
                  <c:v>287.20699999999999</c:v>
                </c:pt>
                <c:pt idx="68">
                  <c:v>282.41899999999998</c:v>
                </c:pt>
                <c:pt idx="69">
                  <c:v>277.59314000000001</c:v>
                </c:pt>
                <c:pt idx="70">
                  <c:v>272.73</c:v>
                </c:pt>
                <c:pt idx="71">
                  <c:v>267.82799999999997</c:v>
                </c:pt>
                <c:pt idx="72">
                  <c:v>262.887</c:v>
                </c:pt>
                <c:pt idx="73">
                  <c:v>257.90600000000001</c:v>
                </c:pt>
                <c:pt idx="74">
                  <c:v>252.88353000000001</c:v>
                </c:pt>
                <c:pt idx="75">
                  <c:v>247.81954999999999</c:v>
                </c:pt>
                <c:pt idx="76">
                  <c:v>242.71299999999999</c:v>
                </c:pt>
                <c:pt idx="77">
                  <c:v>237.56200000000001</c:v>
                </c:pt>
                <c:pt idx="78">
                  <c:v>232.36699999999999</c:v>
                </c:pt>
                <c:pt idx="79">
                  <c:v>227.126</c:v>
                </c:pt>
                <c:pt idx="80">
                  <c:v>221.83799999999999</c:v>
                </c:pt>
                <c:pt idx="81">
                  <c:v>216.50200000000001</c:v>
                </c:pt>
                <c:pt idx="82">
                  <c:v>211.11699999999999</c:v>
                </c:pt>
                <c:pt idx="83">
                  <c:v>205.68100000000001</c:v>
                </c:pt>
                <c:pt idx="84">
                  <c:v>200.19338999999999</c:v>
                </c:pt>
                <c:pt idx="85">
                  <c:v>194.65199999999999</c:v>
                </c:pt>
                <c:pt idx="86">
                  <c:v>189.05600000000001</c:v>
                </c:pt>
                <c:pt idx="87">
                  <c:v>183.404</c:v>
                </c:pt>
                <c:pt idx="88">
                  <c:v>177.69399999999999</c:v>
                </c:pt>
                <c:pt idx="89">
                  <c:v>171.923</c:v>
                </c:pt>
                <c:pt idx="90">
                  <c:v>166.09100000000001</c:v>
                </c:pt>
                <c:pt idx="91">
                  <c:v>160.196</c:v>
                </c:pt>
                <c:pt idx="92">
                  <c:v>154.23400000000001</c:v>
                </c:pt>
                <c:pt idx="93">
                  <c:v>148.20488</c:v>
                </c:pt>
                <c:pt idx="94">
                  <c:v>142.10499999999999</c:v>
                </c:pt>
                <c:pt idx="95">
                  <c:v>135.93299999999999</c:v>
                </c:pt>
                <c:pt idx="96">
                  <c:v>129.684</c:v>
                </c:pt>
                <c:pt idx="97">
                  <c:v>123.358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5D-BF49-90B0-6896B2AA7D11}"/>
            </c:ext>
          </c:extLst>
        </c:ser>
        <c:ser>
          <c:idx val="1"/>
          <c:order val="1"/>
          <c:tx>
            <c:strRef>
              <c:f>'ced1'!$G$1</c:f>
              <c:strCache>
                <c:ptCount val="1"/>
                <c:pt idx="0">
                  <c:v>hmes corrigé  (mm)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'ced1'!$E$3:$E$90</c:f>
              <c:numCache>
                <c:formatCode>General</c:formatCode>
                <c:ptCount val="88"/>
              </c:numCache>
            </c:numRef>
          </c:xVal>
          <c:yVal>
            <c:numRef>
              <c:f>'ced1'!$G$3:$G$90</c:f>
              <c:numCache>
                <c:formatCode>0.00</c:formatCode>
                <c:ptCount val="8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5D-BF49-90B0-6896B2AA7D11}"/>
            </c:ext>
          </c:extLst>
        </c:ser>
        <c:ser>
          <c:idx val="2"/>
          <c:order val="2"/>
          <c:tx>
            <c:strRef>
              <c:f>'ced1'!$L$1</c:f>
              <c:strCache>
                <c:ptCount val="1"/>
                <c:pt idx="0">
                  <c:v>htheo (mm)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'ced1'!$I$3:$I$90</c:f>
              <c:numCache>
                <c:formatCode>0</c:formatCod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</c:numCache>
            </c:numRef>
          </c:xVal>
          <c:yVal>
            <c:numRef>
              <c:f>'ced1'!$L$3:$L$90</c:f>
              <c:numCache>
                <c:formatCode>0</c:formatCode>
                <c:ptCount val="88"/>
                <c:pt idx="0">
                  <c:v>125.46374501420722</c:v>
                </c:pt>
                <c:pt idx="1">
                  <c:v>134.6078713218931</c:v>
                </c:pt>
                <c:pt idx="2">
                  <c:v>143.62974075192324</c:v>
                </c:pt>
                <c:pt idx="3">
                  <c:v>152.53386570637497</c:v>
                </c:pt>
                <c:pt idx="4">
                  <c:v>161.32443461019307</c:v>
                </c:pt>
                <c:pt idx="5">
                  <c:v>170.00534251674776</c:v>
                </c:pt>
                <c:pt idx="6">
                  <c:v>178.58021806300701</c:v>
                </c:pt>
                <c:pt idx="7">
                  <c:v>187.05244729269035</c:v>
                </c:pt>
                <c:pt idx="8">
                  <c:v>195.42519478088064</c:v>
                </c:pt>
                <c:pt idx="9">
                  <c:v>203.7014224243394</c:v>
                </c:pt>
                <c:pt idx="10">
                  <c:v>211.88390620499723</c:v>
                </c:pt>
                <c:pt idx="11">
                  <c:v>219.97525118727967</c:v>
                </c:pt>
                <c:pt idx="12">
                  <c:v>227.97790497118427</c:v>
                </c:pt>
                <c:pt idx="13">
                  <c:v>235.89416979073849</c:v>
                </c:pt>
                <c:pt idx="14">
                  <c:v>243.72621342052628</c:v>
                </c:pt>
                <c:pt idx="15">
                  <c:v>251.4760790303234</c:v>
                </c:pt>
                <c:pt idx="16">
                  <c:v>259.14569410880819</c:v>
                </c:pt>
                <c:pt idx="17">
                  <c:v>266.73687856118039</c:v>
                </c:pt>
                <c:pt idx="18">
                  <c:v>274.25135207181165</c:v>
                </c:pt>
                <c:pt idx="19">
                  <c:v>281.69074081137546</c:v>
                </c:pt>
                <c:pt idx="20">
                  <c:v>289.05658355792303</c:v>
                </c:pt>
                <c:pt idx="21">
                  <c:v>296.35033729280195</c:v>
                </c:pt>
                <c:pt idx="22">
                  <c:v>303.57338232495351</c:v>
                </c:pt>
                <c:pt idx="23">
                  <c:v>310.72702699075683</c:v>
                </c:pt>
                <c:pt idx="24">
                  <c:v>317.81251197109401</c:v>
                </c:pt>
                <c:pt idx="25">
                  <c:v>324.83101426252148</c:v>
                </c:pt>
                <c:pt idx="26">
                  <c:v>331.783650835294</c:v>
                </c:pt>
                <c:pt idx="27">
                  <c:v>338.67148200734005</c:v>
                </c:pt>
                <c:pt idx="28">
                  <c:v>345.49551456014007</c:v>
                </c:pt>
                <c:pt idx="29">
                  <c:v>352.25670461965933</c:v>
                </c:pt>
                <c:pt idx="30">
                  <c:v>358.9559603230565</c:v>
                </c:pt>
                <c:pt idx="31">
                  <c:v>365.59414428973048</c:v>
                </c:pt>
                <c:pt idx="32">
                  <c:v>372.17207591338098</c:v>
                </c:pt>
                <c:pt idx="33">
                  <c:v>378.69053349006111</c:v>
                </c:pt>
                <c:pt idx="34">
                  <c:v>385.15025619573578</c:v>
                </c:pt>
                <c:pt idx="35">
                  <c:v>391.55194592551408</c:v>
                </c:pt>
                <c:pt idx="36">
                  <c:v>397.89626900557136</c:v>
                </c:pt>
                <c:pt idx="37">
                  <c:v>404.18385778771022</c:v>
                </c:pt>
                <c:pt idx="38">
                  <c:v>410.41531213558778</c:v>
                </c:pt>
                <c:pt idx="39">
                  <c:v>416.59120081079215</c:v>
                </c:pt>
                <c:pt idx="40">
                  <c:v>422.71206276620615</c:v>
                </c:pt>
                <c:pt idx="41">
                  <c:v>428.77840835341539</c:v>
                </c:pt>
                <c:pt idx="42">
                  <c:v>434.79072045032666</c:v>
                </c:pt>
                <c:pt idx="43">
                  <c:v>440.7494555145999</c:v>
                </c:pt>
                <c:pt idx="44">
                  <c:v>446.65504456802148</c:v>
                </c:pt>
                <c:pt idx="45">
                  <c:v>452.50789411649208</c:v>
                </c:pt>
                <c:pt idx="46">
                  <c:v>458.30838700990302</c:v>
                </c:pt>
                <c:pt idx="47">
                  <c:v>464.05688324581439</c:v>
                </c:pt>
                <c:pt idx="48">
                  <c:v>469.75372072050976</c:v>
                </c:pt>
                <c:pt idx="49">
                  <c:v>475.39921593070989</c:v>
                </c:pt>
                <c:pt idx="50">
                  <c:v>480.99366462894875</c:v>
                </c:pt>
                <c:pt idx="51">
                  <c:v>486.53734243536297</c:v>
                </c:pt>
                <c:pt idx="52">
                  <c:v>492.03050540842736</c:v>
                </c:pt>
                <c:pt idx="53">
                  <c:v>497.47339057694654</c:v>
                </c:pt>
                <c:pt idx="54">
                  <c:v>502.86621643543236</c:v>
                </c:pt>
                <c:pt idx="55">
                  <c:v>508.20918340481563</c:v>
                </c:pt>
                <c:pt idx="56">
                  <c:v>513.5024742602767</c:v>
                </c:pt>
                <c:pt idx="57">
                  <c:v>518.7462545278371</c:v>
                </c:pt>
                <c:pt idx="58">
                  <c:v>523.94067285120684</c:v>
                </c:pt>
                <c:pt idx="59">
                  <c:v>529.0858613302637</c:v>
                </c:pt>
                <c:pt idx="60">
                  <c:v>534.18193583241498</c:v>
                </c:pt>
                <c:pt idx="61">
                  <c:v>539.22899627798552</c:v>
                </c:pt>
                <c:pt idx="62">
                  <c:v>544.2271269006701</c:v>
                </c:pt>
                <c:pt idx="63">
                  <c:v>549.17639648400086</c:v>
                </c:pt>
                <c:pt idx="64">
                  <c:v>554.07685857467095</c:v>
                </c:pt>
                <c:pt idx="65">
                  <c:v>558.92855167349751</c:v>
                </c:pt>
                <c:pt idx="66">
                  <c:v>563.73149940470023</c:v>
                </c:pt>
                <c:pt idx="67">
                  <c:v>568.48571066411591</c:v>
                </c:pt>
                <c:pt idx="68">
                  <c:v>573.19117974688743</c:v>
                </c:pt>
                <c:pt idx="69">
                  <c:v>577.84788645509661</c:v>
                </c:pt>
                <c:pt idx="70">
                  <c:v>582.45579618575073</c:v>
                </c:pt>
                <c:pt idx="71">
                  <c:v>587.01485999946203</c:v>
                </c:pt>
                <c:pt idx="72">
                  <c:v>591.52501467010336</c:v>
                </c:pt>
                <c:pt idx="73">
                  <c:v>595.98618271565738</c:v>
                </c:pt>
                <c:pt idx="74">
                  <c:v>600.39827241042758</c:v>
                </c:pt>
                <c:pt idx="75">
                  <c:v>604.76117777871264</c:v>
                </c:pt>
                <c:pt idx="76">
                  <c:v>609.07477856999424</c:v>
                </c:pt>
                <c:pt idx="77">
                  <c:v>613.33894021563196</c:v>
                </c:pt>
                <c:pt idx="78">
                  <c:v>617.55351376700276</c:v>
                </c:pt>
                <c:pt idx="79">
                  <c:v>621.7183358149648</c:v>
                </c:pt>
                <c:pt idx="80">
                  <c:v>625.83322839046923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5D-BF49-90B0-6896B2AA7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6192"/>
        <c:axId val="54375552"/>
      </c:scatterChart>
      <c:valAx>
        <c:axId val="7061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800">
                    <a:latin typeface="Calibri"/>
                  </a:rPr>
                  <a:t>λ</a:t>
                </a:r>
                <a:r>
                  <a:rPr lang="fr-FR" sz="1100"/>
                  <a:t>(mm)</a:t>
                </a:r>
              </a:p>
            </c:rich>
          </c:tx>
          <c:layout>
            <c:manualLayout>
              <c:xMode val="edge"/>
              <c:yMode val="edge"/>
              <c:x val="0.43924567400506542"/>
              <c:y val="0.914716934215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375552"/>
        <c:crosses val="autoZero"/>
        <c:crossBetween val="midCat"/>
      </c:valAx>
      <c:valAx>
        <c:axId val="5437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600"/>
                  <a:t>h</a:t>
                </a:r>
                <a:r>
                  <a:rPr lang="fr-FR" sz="1000"/>
                  <a:t>(mm)</a:t>
                </a:r>
              </a:p>
            </c:rich>
          </c:tx>
          <c:layout>
            <c:manualLayout>
              <c:xMode val="edge"/>
              <c:yMode val="edge"/>
              <c:x val="9.542752499558484E-5"/>
              <c:y val="0.451906922854108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61619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52222766577232"/>
          <c:y val="0.32800908173900989"/>
          <c:w val="0.16560241086383246"/>
          <c:h val="0.4776766332184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214032</xdr:colOff>
      <xdr:row>16</xdr:row>
      <xdr:rowOff>115980</xdr:rowOff>
    </xdr:from>
    <xdr:to>
      <xdr:col>27</xdr:col>
      <xdr:colOff>709083</xdr:colOff>
      <xdr:row>40</xdr:row>
      <xdr:rowOff>10085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152400</xdr:colOff>
      <xdr:row>5</xdr:row>
      <xdr:rowOff>157148</xdr:rowOff>
    </xdr:from>
    <xdr:to>
      <xdr:col>25</xdr:col>
      <xdr:colOff>400049</xdr:colOff>
      <xdr:row>14</xdr:row>
      <xdr:rowOff>143602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3425" y="2128823"/>
          <a:ext cx="3514724" cy="1948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5"/>
  <sheetViews>
    <sheetView tabSelected="1" topLeftCell="H1" zoomScale="90" zoomScaleNormal="90" workbookViewId="0">
      <selection activeCell="M1" sqref="M1:AK1048576"/>
    </sheetView>
  </sheetViews>
  <sheetFormatPr baseColWidth="10" defaultRowHeight="13" x14ac:dyDescent="0.15"/>
  <cols>
    <col min="2" max="2" width="9.33203125" style="23" customWidth="1"/>
    <col min="3" max="3" width="7.83203125" style="23" customWidth="1"/>
    <col min="4" max="4" width="1.1640625" style="14" customWidth="1"/>
    <col min="5" max="6" width="5.6640625" style="3" customWidth="1"/>
    <col min="7" max="7" width="6.83203125" style="3" customWidth="1"/>
    <col min="8" max="8" width="1.33203125" style="6" customWidth="1"/>
    <col min="9" max="9" width="6.6640625" style="18" customWidth="1"/>
    <col min="10" max="10" width="8.1640625" style="18" customWidth="1"/>
    <col min="11" max="11" width="11.83203125" style="21" customWidth="1"/>
    <col min="12" max="12" width="7" style="21" customWidth="1"/>
    <col min="13" max="13" width="4" style="43" customWidth="1"/>
    <col min="14" max="14" width="10.83203125" style="44" customWidth="1"/>
    <col min="15" max="15" width="10.33203125" style="44" customWidth="1"/>
    <col min="16" max="16" width="6.33203125" style="44" customWidth="1"/>
    <col min="17" max="17" width="1.5" style="44" customWidth="1"/>
    <col min="18" max="19" width="7" style="44" customWidth="1"/>
    <col min="20" max="20" width="2.83203125" style="44" customWidth="1"/>
    <col min="21" max="21" width="1.6640625" style="45" customWidth="1"/>
    <col min="22" max="22" width="15.5" style="44" customWidth="1"/>
    <col min="23" max="24" width="11.5" style="44"/>
    <col min="25" max="25" width="10.6640625" style="45" customWidth="1"/>
    <col min="26" max="30" width="10.6640625" style="46" customWidth="1"/>
    <col min="31" max="32" width="11.5" style="45"/>
    <col min="33" max="35" width="11.5" style="44"/>
    <col min="36" max="37" width="10.83203125" style="44"/>
  </cols>
  <sheetData>
    <row r="1" spans="1:37" s="1" customFormat="1" ht="96" x14ac:dyDescent="0.15">
      <c r="B1" s="22" t="s">
        <v>21</v>
      </c>
      <c r="C1" s="22" t="s">
        <v>22</v>
      </c>
      <c r="D1" s="11"/>
      <c r="E1" s="15" t="s">
        <v>14</v>
      </c>
      <c r="F1" s="7" t="s">
        <v>15</v>
      </c>
      <c r="G1" s="7" t="s">
        <v>20</v>
      </c>
      <c r="H1" s="8"/>
      <c r="I1" s="16" t="s">
        <v>13</v>
      </c>
      <c r="J1" s="16" t="s">
        <v>12</v>
      </c>
      <c r="K1" s="24" t="s">
        <v>17</v>
      </c>
      <c r="L1" s="19" t="s">
        <v>16</v>
      </c>
      <c r="M1" s="35"/>
      <c r="N1" s="38"/>
      <c r="O1" s="38"/>
      <c r="P1" s="39" t="s">
        <v>3</v>
      </c>
      <c r="Q1" s="40"/>
      <c r="R1" s="40"/>
      <c r="S1" s="40"/>
      <c r="T1" s="40"/>
      <c r="U1" s="40"/>
      <c r="V1" s="40"/>
      <c r="W1" s="40"/>
      <c r="X1" s="40"/>
      <c r="Y1" s="36"/>
      <c r="Z1" s="36"/>
      <c r="AA1" s="37"/>
      <c r="AB1" s="36"/>
      <c r="AC1" s="36"/>
      <c r="AD1" s="36"/>
      <c r="AE1" s="41"/>
      <c r="AF1" s="41"/>
      <c r="AG1" s="38"/>
      <c r="AH1" s="38"/>
      <c r="AI1" s="38"/>
      <c r="AJ1" s="38"/>
      <c r="AK1" s="38"/>
    </row>
    <row r="2" spans="1:37" s="1" customFormat="1" ht="18.75" customHeight="1" x14ac:dyDescent="0.25">
      <c r="B2" s="27" t="s">
        <v>2</v>
      </c>
      <c r="C2" s="28"/>
      <c r="D2" s="12"/>
      <c r="E2" s="29" t="s">
        <v>0</v>
      </c>
      <c r="F2" s="30"/>
      <c r="G2" s="31"/>
      <c r="H2" s="9"/>
      <c r="I2" s="32" t="s">
        <v>1</v>
      </c>
      <c r="J2" s="33"/>
      <c r="K2" s="33"/>
      <c r="L2" s="34"/>
      <c r="M2" s="42"/>
      <c r="N2" s="38"/>
      <c r="O2" s="38"/>
      <c r="P2" s="38"/>
      <c r="Q2" s="38"/>
      <c r="R2" s="38"/>
      <c r="S2" s="38"/>
      <c r="T2" s="38"/>
      <c r="U2" s="41"/>
      <c r="V2" s="38"/>
      <c r="W2" s="38"/>
      <c r="X2" s="41"/>
      <c r="Y2" s="36"/>
      <c r="Z2" s="36"/>
      <c r="AA2" s="37"/>
      <c r="AB2" s="36"/>
      <c r="AC2" s="36"/>
      <c r="AD2" s="36"/>
      <c r="AE2" s="41"/>
      <c r="AF2" s="41"/>
      <c r="AG2" s="38"/>
      <c r="AH2" s="38"/>
      <c r="AI2" s="38"/>
      <c r="AJ2" s="38"/>
      <c r="AK2" s="38"/>
    </row>
    <row r="3" spans="1:37" ht="15" x14ac:dyDescent="0.2">
      <c r="A3" s="26">
        <v>7.0270000000000001</v>
      </c>
      <c r="B3" s="26">
        <f>A3+55</f>
        <v>62.027000000000001</v>
      </c>
      <c r="C3" s="26">
        <v>545.76300000000003</v>
      </c>
      <c r="D3" s="13"/>
      <c r="E3" s="10"/>
      <c r="F3" s="2"/>
      <c r="G3" s="25"/>
      <c r="H3" s="5"/>
      <c r="I3" s="17">
        <v>1</v>
      </c>
      <c r="J3" s="17">
        <f>$O$11+I3</f>
        <v>566</v>
      </c>
      <c r="K3" s="20">
        <f>DEGREES(RADIANS($S$12)+ACOS((J3*J3-$O$15)/(2*$O$14*$O$13)))</f>
        <v>142.43559812806711</v>
      </c>
      <c r="L3" s="17">
        <f>2*$O$12*SIN(RADIANS(K3)+RADIANS($S$13))</f>
        <v>125.46374501420722</v>
      </c>
      <c r="X3" s="45"/>
    </row>
    <row r="4" spans="1:37" ht="15" x14ac:dyDescent="0.2">
      <c r="A4" s="26">
        <v>6.4169999999999998</v>
      </c>
      <c r="B4" s="26">
        <f t="shared" ref="B4:B67" si="0">A4+55</f>
        <v>61.417000000000002</v>
      </c>
      <c r="C4" s="26">
        <v>542.62199999999996</v>
      </c>
      <c r="F4" s="4"/>
      <c r="G4" s="25"/>
      <c r="H4" s="5"/>
      <c r="I4" s="18">
        <v>2</v>
      </c>
      <c r="J4" s="17">
        <f t="shared" ref="J4:J67" si="1">$O$11+I4</f>
        <v>567</v>
      </c>
      <c r="K4" s="20">
        <f t="shared" ref="K4:K67" si="2">DEGREES(RADIANS($S$12)+ACOS((J4*J4-$O$15)/(2*$O$14*$O$13)))</f>
        <v>141.73874098144628</v>
      </c>
      <c r="L4" s="17">
        <f t="shared" ref="L4:L67" si="3">2*$O$12*SIN(RADIANS(K4)+RADIANS($S$13))</f>
        <v>134.6078713218931</v>
      </c>
      <c r="X4" s="45"/>
    </row>
    <row r="5" spans="1:37" ht="15" x14ac:dyDescent="0.2">
      <c r="A5" s="26">
        <v>5.8070000000000004</v>
      </c>
      <c r="B5" s="26">
        <f t="shared" si="0"/>
        <v>60.807000000000002</v>
      </c>
      <c r="C5" s="26">
        <v>539.46199999999999</v>
      </c>
      <c r="F5" s="4"/>
      <c r="G5" s="25"/>
      <c r="H5" s="5"/>
      <c r="I5" s="17">
        <v>3</v>
      </c>
      <c r="J5" s="17">
        <f t="shared" si="1"/>
        <v>568</v>
      </c>
      <c r="K5" s="20">
        <f t="shared" si="2"/>
        <v>141.04970922029747</v>
      </c>
      <c r="L5" s="17">
        <f t="shared" si="3"/>
        <v>143.62974075192324</v>
      </c>
      <c r="X5" s="45"/>
    </row>
    <row r="6" spans="1:37" ht="15" x14ac:dyDescent="0.2">
      <c r="A6" s="26">
        <v>5.1970000000000001</v>
      </c>
      <c r="B6" s="26">
        <f t="shared" si="0"/>
        <v>60.197000000000003</v>
      </c>
      <c r="C6" s="26">
        <v>536.28300000000002</v>
      </c>
      <c r="F6" s="4"/>
      <c r="G6" s="25"/>
      <c r="H6" s="5"/>
      <c r="I6" s="17">
        <v>4</v>
      </c>
      <c r="J6" s="17">
        <f t="shared" si="1"/>
        <v>569</v>
      </c>
      <c r="K6" s="20">
        <f t="shared" si="2"/>
        <v>140.36810953517585</v>
      </c>
      <c r="L6" s="17">
        <f t="shared" si="3"/>
        <v>152.53386570637497</v>
      </c>
      <c r="X6" s="45"/>
    </row>
    <row r="7" spans="1:37" ht="15" x14ac:dyDescent="0.2">
      <c r="A7" s="26">
        <v>4.5869999999999997</v>
      </c>
      <c r="B7" s="26">
        <f t="shared" si="0"/>
        <v>59.587000000000003</v>
      </c>
      <c r="C7" s="26">
        <v>533.08600000000001</v>
      </c>
      <c r="F7" s="4"/>
      <c r="G7" s="25"/>
      <c r="H7" s="5"/>
      <c r="I7" s="18">
        <v>5</v>
      </c>
      <c r="J7" s="17">
        <f t="shared" si="1"/>
        <v>570</v>
      </c>
      <c r="K7" s="20">
        <f t="shared" si="2"/>
        <v>139.69357596773557</v>
      </c>
      <c r="L7" s="17">
        <f t="shared" si="3"/>
        <v>161.32443461019307</v>
      </c>
    </row>
    <row r="8" spans="1:37" ht="15" x14ac:dyDescent="0.2">
      <c r="A8" s="26">
        <v>3.9769999999999999</v>
      </c>
      <c r="B8" s="26">
        <f t="shared" si="0"/>
        <v>58.976999999999997</v>
      </c>
      <c r="C8" s="26">
        <v>529.87</v>
      </c>
      <c r="F8" s="4"/>
      <c r="G8" s="25"/>
      <c r="H8" s="5"/>
      <c r="I8" s="17">
        <v>6</v>
      </c>
      <c r="J8" s="17">
        <f t="shared" si="1"/>
        <v>571</v>
      </c>
      <c r="K8" s="20">
        <f t="shared" si="2"/>
        <v>139.02576727190237</v>
      </c>
      <c r="L8" s="17">
        <f t="shared" si="3"/>
        <v>170.00534251674776</v>
      </c>
    </row>
    <row r="9" spans="1:37" ht="15" x14ac:dyDescent="0.2">
      <c r="A9" s="26">
        <v>3.367</v>
      </c>
      <c r="B9" s="26">
        <f t="shared" si="0"/>
        <v>58.366999999999997</v>
      </c>
      <c r="C9" s="26">
        <v>526.63499999999999</v>
      </c>
      <c r="F9" s="4"/>
      <c r="G9" s="25"/>
      <c r="H9" s="5"/>
      <c r="I9" s="17">
        <v>7</v>
      </c>
      <c r="J9" s="17">
        <f t="shared" si="1"/>
        <v>572</v>
      </c>
      <c r="K9" s="20">
        <f t="shared" si="2"/>
        <v>138.36436459135336</v>
      </c>
      <c r="L9" s="17">
        <f t="shared" si="3"/>
        <v>178.58021806300701</v>
      </c>
    </row>
    <row r="10" spans="1:37" ht="16" thickBot="1" x14ac:dyDescent="0.25">
      <c r="A10" s="26">
        <v>2.7570000000000001</v>
      </c>
      <c r="B10" s="26">
        <f t="shared" si="0"/>
        <v>57.756999999999998</v>
      </c>
      <c r="C10" s="26">
        <v>523.38099999999997</v>
      </c>
      <c r="F10" s="4"/>
      <c r="G10" s="25"/>
      <c r="H10" s="5"/>
      <c r="I10" s="18">
        <v>8</v>
      </c>
      <c r="J10" s="17">
        <f t="shared" si="1"/>
        <v>573</v>
      </c>
      <c r="K10" s="20">
        <f t="shared" si="2"/>
        <v>137.70906940816283</v>
      </c>
      <c r="L10" s="17">
        <f t="shared" si="3"/>
        <v>187.05244729269035</v>
      </c>
    </row>
    <row r="11" spans="1:37" ht="17" thickBot="1" x14ac:dyDescent="0.25">
      <c r="A11" s="26">
        <v>2.1469999999999998</v>
      </c>
      <c r="B11" s="26">
        <f t="shared" si="0"/>
        <v>57.146999999999998</v>
      </c>
      <c r="C11" s="26">
        <v>520.10799999999995</v>
      </c>
      <c r="F11" s="4"/>
      <c r="G11" s="25"/>
      <c r="H11" s="5"/>
      <c r="I11" s="17">
        <v>9</v>
      </c>
      <c r="J11" s="17">
        <f t="shared" si="1"/>
        <v>574</v>
      </c>
      <c r="K11" s="20">
        <f t="shared" si="2"/>
        <v>137.05960172488946</v>
      </c>
      <c r="L11" s="17">
        <f t="shared" si="3"/>
        <v>195.42519478088064</v>
      </c>
      <c r="N11" s="47" t="s">
        <v>4</v>
      </c>
      <c r="O11" s="48">
        <v>565</v>
      </c>
      <c r="P11" s="49" t="s">
        <v>10</v>
      </c>
      <c r="Q11" s="50"/>
      <c r="R11" s="50"/>
      <c r="S11" s="50"/>
      <c r="T11" s="50"/>
      <c r="U11" s="50"/>
      <c r="V11" s="50"/>
      <c r="W11" s="50"/>
    </row>
    <row r="12" spans="1:37" ht="21" x14ac:dyDescent="0.25">
      <c r="A12" s="26">
        <v>1.5369999999999999</v>
      </c>
      <c r="B12" s="26">
        <f t="shared" si="0"/>
        <v>56.536999999999999</v>
      </c>
      <c r="C12" s="26">
        <v>516.81500000000005</v>
      </c>
      <c r="F12" s="4"/>
      <c r="G12" s="25"/>
      <c r="H12" s="5"/>
      <c r="I12" s="17">
        <v>10</v>
      </c>
      <c r="J12" s="17">
        <f t="shared" si="1"/>
        <v>575</v>
      </c>
      <c r="K12" s="20">
        <f t="shared" si="2"/>
        <v>136.41569844842402</v>
      </c>
      <c r="L12" s="17">
        <f t="shared" si="3"/>
        <v>203.7014224243394</v>
      </c>
      <c r="N12" s="51" t="s">
        <v>5</v>
      </c>
      <c r="O12" s="52">
        <v>381.5</v>
      </c>
      <c r="P12" s="53" t="s">
        <v>10</v>
      </c>
      <c r="Q12" s="50"/>
      <c r="R12" s="54" t="s">
        <v>8</v>
      </c>
      <c r="S12" s="49">
        <v>4.55</v>
      </c>
      <c r="T12" s="49" t="s">
        <v>11</v>
      </c>
      <c r="U12" s="50"/>
      <c r="V12" s="50"/>
      <c r="W12" s="50"/>
    </row>
    <row r="13" spans="1:37" ht="21" x14ac:dyDescent="0.25">
      <c r="A13" s="26">
        <v>0.92700000000000005</v>
      </c>
      <c r="B13" s="26">
        <f t="shared" si="0"/>
        <v>55.927</v>
      </c>
      <c r="C13" s="26">
        <v>513.50354000000004</v>
      </c>
      <c r="F13" s="4"/>
      <c r="G13" s="25"/>
      <c r="H13" s="5"/>
      <c r="I13" s="18">
        <v>11</v>
      </c>
      <c r="J13" s="17">
        <f t="shared" si="1"/>
        <v>576</v>
      </c>
      <c r="K13" s="20">
        <f t="shared" si="2"/>
        <v>135.77711194887223</v>
      </c>
      <c r="L13" s="17">
        <f t="shared" si="3"/>
        <v>211.88390620499723</v>
      </c>
      <c r="N13" s="51" t="s">
        <v>6</v>
      </c>
      <c r="O13" s="52">
        <v>641.20000000000005</v>
      </c>
      <c r="P13" s="53" t="s">
        <v>10</v>
      </c>
      <c r="Q13" s="50"/>
      <c r="R13" s="55" t="s">
        <v>9</v>
      </c>
      <c r="S13" s="56">
        <v>28.1</v>
      </c>
      <c r="T13" s="56" t="s">
        <v>11</v>
      </c>
      <c r="U13" s="50"/>
      <c r="V13" s="57"/>
      <c r="W13" s="50"/>
    </row>
    <row r="14" spans="1:37" ht="20" x14ac:dyDescent="0.2">
      <c r="A14" s="26">
        <v>0.317</v>
      </c>
      <c r="B14" s="26">
        <f t="shared" si="0"/>
        <v>55.317</v>
      </c>
      <c r="C14" s="26">
        <v>510.173</v>
      </c>
      <c r="F14" s="4"/>
      <c r="G14" s="25"/>
      <c r="H14" s="5"/>
      <c r="I14" s="17">
        <v>12</v>
      </c>
      <c r="J14" s="17">
        <f t="shared" si="1"/>
        <v>577</v>
      </c>
      <c r="K14" s="20">
        <f t="shared" si="2"/>
        <v>135.14360877082805</v>
      </c>
      <c r="L14" s="17">
        <f t="shared" si="3"/>
        <v>219.97525118727967</v>
      </c>
      <c r="N14" s="51" t="s">
        <v>7</v>
      </c>
      <c r="O14" s="52">
        <v>107.6</v>
      </c>
      <c r="P14" s="53" t="s">
        <v>10</v>
      </c>
      <c r="Q14" s="50"/>
      <c r="R14" s="58"/>
      <c r="S14" s="58"/>
      <c r="T14" s="50"/>
      <c r="U14" s="50"/>
      <c r="V14" s="57"/>
      <c r="W14" s="50"/>
    </row>
    <row r="15" spans="1:37" ht="21" thickBot="1" x14ac:dyDescent="0.25">
      <c r="A15" s="26">
        <v>-0.29299999999999998</v>
      </c>
      <c r="B15" s="26">
        <f t="shared" si="0"/>
        <v>54.707000000000001</v>
      </c>
      <c r="C15" s="26">
        <v>506.82195999999999</v>
      </c>
      <c r="F15" s="4"/>
      <c r="G15" s="25"/>
      <c r="H15" s="5"/>
      <c r="I15" s="17">
        <v>13</v>
      </c>
      <c r="J15" s="17">
        <f t="shared" si="1"/>
        <v>578</v>
      </c>
      <c r="K15" s="20">
        <f t="shared" si="2"/>
        <v>134.51496847777213</v>
      </c>
      <c r="L15" s="17">
        <f t="shared" si="3"/>
        <v>227.97790497118427</v>
      </c>
      <c r="N15" s="59" t="s">
        <v>19</v>
      </c>
      <c r="O15" s="60">
        <f>O14*O14+O13*O13</f>
        <v>422715.20000000007</v>
      </c>
      <c r="P15" s="61" t="s">
        <v>18</v>
      </c>
      <c r="Q15" s="50"/>
      <c r="R15" s="58"/>
      <c r="S15" s="58"/>
      <c r="T15" s="50"/>
      <c r="U15" s="50"/>
      <c r="V15" s="57"/>
      <c r="W15" s="50"/>
    </row>
    <row r="16" spans="1:37" ht="15" x14ac:dyDescent="0.2">
      <c r="A16" s="26">
        <v>-0.90300000000000002</v>
      </c>
      <c r="B16" s="26">
        <f t="shared" si="0"/>
        <v>54.097000000000001</v>
      </c>
      <c r="C16" s="26">
        <v>503.452</v>
      </c>
      <c r="F16" s="4"/>
      <c r="G16" s="25"/>
      <c r="H16" s="5"/>
      <c r="I16" s="18">
        <v>14</v>
      </c>
      <c r="J16" s="17">
        <f t="shared" si="1"/>
        <v>579</v>
      </c>
      <c r="K16" s="20">
        <f t="shared" si="2"/>
        <v>133.89098261314103</v>
      </c>
      <c r="L16" s="17">
        <f t="shared" si="3"/>
        <v>235.89416979073849</v>
      </c>
    </row>
    <row r="17" spans="1:12" ht="15" x14ac:dyDescent="0.2">
      <c r="A17" s="26">
        <v>-1.5129999999999999</v>
      </c>
      <c r="B17" s="26">
        <f t="shared" si="0"/>
        <v>53.487000000000002</v>
      </c>
      <c r="C17" s="26">
        <v>500.06189000000001</v>
      </c>
      <c r="F17" s="4"/>
      <c r="G17" s="25"/>
      <c r="H17" s="5"/>
      <c r="I17" s="17">
        <v>15</v>
      </c>
      <c r="J17" s="17">
        <f t="shared" si="1"/>
        <v>580</v>
      </c>
      <c r="K17" s="20">
        <f t="shared" si="2"/>
        <v>133.27145376395927</v>
      </c>
      <c r="L17" s="17">
        <f t="shared" si="3"/>
        <v>243.72621342052628</v>
      </c>
    </row>
    <row r="18" spans="1:12" ht="15" x14ac:dyDescent="0.2">
      <c r="A18" s="26">
        <v>-2.1230000000000002</v>
      </c>
      <c r="B18" s="26">
        <f t="shared" si="0"/>
        <v>52.877000000000002</v>
      </c>
      <c r="C18" s="26">
        <v>496.65213</v>
      </c>
      <c r="G18" s="4"/>
      <c r="H18" s="5"/>
      <c r="I18" s="17">
        <v>16</v>
      </c>
      <c r="J18" s="17">
        <f t="shared" si="1"/>
        <v>581</v>
      </c>
      <c r="K18" s="20">
        <f t="shared" si="2"/>
        <v>132.65619471489768</v>
      </c>
      <c r="L18" s="17">
        <f t="shared" si="3"/>
        <v>251.4760790303234</v>
      </c>
    </row>
    <row r="19" spans="1:12" ht="15" x14ac:dyDescent="0.2">
      <c r="A19" s="26">
        <v>-2.7330000000000001</v>
      </c>
      <c r="B19" s="26">
        <f t="shared" si="0"/>
        <v>52.267000000000003</v>
      </c>
      <c r="C19" s="26">
        <v>493.22199999999998</v>
      </c>
      <c r="G19" s="4"/>
      <c r="H19" s="5"/>
      <c r="I19" s="18">
        <v>17</v>
      </c>
      <c r="J19" s="17">
        <f t="shared" si="1"/>
        <v>582</v>
      </c>
      <c r="K19" s="20">
        <f t="shared" si="2"/>
        <v>132.04502768227894</v>
      </c>
      <c r="L19" s="17">
        <f t="shared" si="3"/>
        <v>259.14569410880819</v>
      </c>
    </row>
    <row r="20" spans="1:12" ht="15" x14ac:dyDescent="0.2">
      <c r="A20" s="26">
        <v>-3.343</v>
      </c>
      <c r="B20" s="26">
        <f t="shared" si="0"/>
        <v>51.656999999999996</v>
      </c>
      <c r="C20" s="26">
        <v>489.77300000000002</v>
      </c>
      <c r="G20" s="4"/>
      <c r="H20" s="5"/>
      <c r="I20" s="17">
        <v>18</v>
      </c>
      <c r="J20" s="17">
        <f t="shared" si="1"/>
        <v>583</v>
      </c>
      <c r="K20" s="20">
        <f t="shared" si="2"/>
        <v>131.43778361895528</v>
      </c>
      <c r="L20" s="17">
        <f t="shared" si="3"/>
        <v>266.73687856118039</v>
      </c>
    </row>
    <row r="21" spans="1:12" ht="15" x14ac:dyDescent="0.2">
      <c r="A21" s="26">
        <v>-3.9529999999999998</v>
      </c>
      <c r="B21" s="26">
        <f t="shared" si="0"/>
        <v>51.046999999999997</v>
      </c>
      <c r="C21" s="26">
        <v>486.30200000000002</v>
      </c>
      <c r="G21" s="4"/>
      <c r="H21" s="5"/>
      <c r="I21" s="17">
        <v>19</v>
      </c>
      <c r="J21" s="17">
        <f t="shared" si="1"/>
        <v>584</v>
      </c>
      <c r="K21" s="20">
        <f t="shared" si="2"/>
        <v>130.834301582173</v>
      </c>
      <c r="L21" s="17">
        <f t="shared" si="3"/>
        <v>274.25135207181165</v>
      </c>
    </row>
    <row r="22" spans="1:12" ht="15" x14ac:dyDescent="0.2">
      <c r="A22" s="26">
        <v>-4.5629999999999997</v>
      </c>
      <c r="B22" s="26">
        <f t="shared" si="0"/>
        <v>50.436999999999998</v>
      </c>
      <c r="C22" s="26">
        <v>482.81191999999999</v>
      </c>
      <c r="G22" s="4"/>
      <c r="H22" s="5"/>
      <c r="I22" s="18">
        <v>20</v>
      </c>
      <c r="J22" s="17">
        <f t="shared" si="1"/>
        <v>585</v>
      </c>
      <c r="K22" s="20">
        <f t="shared" si="2"/>
        <v>130.2344281575526</v>
      </c>
      <c r="L22" s="17">
        <f t="shared" si="3"/>
        <v>281.69074081137546</v>
      </c>
    </row>
    <row r="23" spans="1:12" ht="15" x14ac:dyDescent="0.2">
      <c r="A23" s="26">
        <v>-5.173</v>
      </c>
      <c r="B23" s="26">
        <f t="shared" si="0"/>
        <v>49.826999999999998</v>
      </c>
      <c r="C23" s="26">
        <v>479.30099999999999</v>
      </c>
      <c r="G23" s="4"/>
      <c r="H23" s="5"/>
      <c r="I23" s="17">
        <v>21</v>
      </c>
      <c r="J23" s="17">
        <f t="shared" si="1"/>
        <v>586</v>
      </c>
      <c r="K23" s="20">
        <f t="shared" si="2"/>
        <v>129.63801693318004</v>
      </c>
      <c r="L23" s="17">
        <f t="shared" si="3"/>
        <v>289.05658355792303</v>
      </c>
    </row>
    <row r="24" spans="1:12" ht="15" x14ac:dyDescent="0.2">
      <c r="A24" s="26">
        <v>-5.7830000000000004</v>
      </c>
      <c r="B24" s="26">
        <f t="shared" si="0"/>
        <v>49.216999999999999</v>
      </c>
      <c r="C24" s="26">
        <v>475.76900000000001</v>
      </c>
      <c r="G24" s="4"/>
      <c r="H24" s="5"/>
      <c r="I24" s="17">
        <v>22</v>
      </c>
      <c r="J24" s="17">
        <f t="shared" si="1"/>
        <v>587</v>
      </c>
      <c r="K24" s="20">
        <f t="shared" si="2"/>
        <v>129.04492801854641</v>
      </c>
      <c r="L24" s="17">
        <f t="shared" si="3"/>
        <v>296.35033729280195</v>
      </c>
    </row>
    <row r="25" spans="1:12" ht="15" x14ac:dyDescent="0.2">
      <c r="A25" s="26">
        <v>-6.3929999999999998</v>
      </c>
      <c r="B25" s="26">
        <f t="shared" si="0"/>
        <v>48.606999999999999</v>
      </c>
      <c r="C25" s="26">
        <v>472.21699999999998</v>
      </c>
      <c r="G25" s="4"/>
      <c r="H25" s="5"/>
      <c r="I25" s="18">
        <v>23</v>
      </c>
      <c r="J25" s="17">
        <f t="shared" si="1"/>
        <v>588</v>
      </c>
      <c r="K25" s="20">
        <f t="shared" si="2"/>
        <v>128.45502760371323</v>
      </c>
      <c r="L25" s="17">
        <f t="shared" si="3"/>
        <v>303.57338232495351</v>
      </c>
    </row>
    <row r="26" spans="1:12" ht="15" x14ac:dyDescent="0.2">
      <c r="A26" s="26">
        <v>-7.0030000000000001</v>
      </c>
      <c r="B26" s="26">
        <f t="shared" si="0"/>
        <v>47.997</v>
      </c>
      <c r="C26" s="26">
        <v>468.64299999999997</v>
      </c>
      <c r="G26" s="4"/>
      <c r="H26" s="5"/>
      <c r="I26" s="17">
        <v>24</v>
      </c>
      <c r="J26" s="17">
        <f t="shared" si="1"/>
        <v>589</v>
      </c>
      <c r="K26" s="20">
        <f t="shared" si="2"/>
        <v>127.86818755463013</v>
      </c>
      <c r="L26" s="17">
        <f t="shared" si="3"/>
        <v>310.72702699075683</v>
      </c>
    </row>
    <row r="27" spans="1:12" ht="15" x14ac:dyDescent="0.2">
      <c r="A27" s="26">
        <v>-7.6130000000000004</v>
      </c>
      <c r="B27" s="26">
        <f t="shared" si="0"/>
        <v>47.387</v>
      </c>
      <c r="C27" s="26">
        <v>465.04899999999998</v>
      </c>
      <c r="G27" s="4"/>
      <c r="H27" s="5"/>
      <c r="I27" s="17">
        <v>25</v>
      </c>
      <c r="J27" s="17">
        <f t="shared" si="1"/>
        <v>590</v>
      </c>
      <c r="K27" s="20">
        <f t="shared" si="2"/>
        <v>127.28428504100891</v>
      </c>
      <c r="L27" s="17">
        <f t="shared" si="3"/>
        <v>317.81251197109401</v>
      </c>
    </row>
    <row r="28" spans="1:12" ht="15" x14ac:dyDescent="0.2">
      <c r="A28" s="26">
        <v>-8.2230000000000008</v>
      </c>
      <c r="B28" s="26">
        <f t="shared" si="0"/>
        <v>46.777000000000001</v>
      </c>
      <c r="C28" s="26">
        <v>461.43299999999999</v>
      </c>
      <c r="G28" s="4"/>
      <c r="H28" s="5"/>
      <c r="I28" s="18">
        <v>26</v>
      </c>
      <c r="J28" s="17">
        <f t="shared" si="1"/>
        <v>591</v>
      </c>
      <c r="K28" s="20">
        <f t="shared" si="2"/>
        <v>126.70320219357127</v>
      </c>
      <c r="L28" s="17">
        <f t="shared" si="3"/>
        <v>324.83101426252148</v>
      </c>
    </row>
    <row r="29" spans="1:12" ht="15" x14ac:dyDescent="0.2">
      <c r="A29" s="26">
        <v>-8.8330000000000002</v>
      </c>
      <c r="B29" s="26">
        <f t="shared" si="0"/>
        <v>46.167000000000002</v>
      </c>
      <c r="C29" s="26">
        <v>457.79599999999999</v>
      </c>
      <c r="G29" s="4"/>
      <c r="H29" s="5"/>
      <c r="I29" s="17">
        <v>27</v>
      </c>
      <c r="J29" s="17">
        <f t="shared" si="1"/>
        <v>592</v>
      </c>
      <c r="K29" s="20">
        <f t="shared" si="2"/>
        <v>126.12482578784569</v>
      </c>
      <c r="L29" s="17">
        <f t="shared" si="3"/>
        <v>331.783650835294</v>
      </c>
    </row>
    <row r="30" spans="1:12" ht="15" x14ac:dyDescent="0.2">
      <c r="A30" s="26">
        <v>-9.4429999999999996</v>
      </c>
      <c r="B30" s="26">
        <f t="shared" si="0"/>
        <v>45.557000000000002</v>
      </c>
      <c r="C30" s="26">
        <v>454.137</v>
      </c>
      <c r="G30" s="4"/>
      <c r="H30" s="5"/>
      <c r="I30" s="17">
        <v>28</v>
      </c>
      <c r="J30" s="17">
        <f t="shared" si="1"/>
        <v>593</v>
      </c>
      <c r="K30" s="20">
        <f t="shared" si="2"/>
        <v>125.54904695200423</v>
      </c>
      <c r="L30" s="17">
        <f t="shared" si="3"/>
        <v>338.67148200734005</v>
      </c>
    </row>
    <row r="31" spans="1:12" ht="15" x14ac:dyDescent="0.2">
      <c r="A31" s="26">
        <v>-10.053000000000001</v>
      </c>
      <c r="B31" s="26">
        <f t="shared" si="0"/>
        <v>44.947000000000003</v>
      </c>
      <c r="C31" s="26">
        <v>450.45600000000002</v>
      </c>
      <c r="G31" s="4"/>
      <c r="H31" s="5"/>
      <c r="I31" s="18">
        <v>29</v>
      </c>
      <c r="J31" s="17">
        <f t="shared" si="1"/>
        <v>594</v>
      </c>
      <c r="K31" s="20">
        <f t="shared" si="2"/>
        <v>124.97576089650133</v>
      </c>
      <c r="L31" s="17">
        <f t="shared" si="3"/>
        <v>345.49551456014007</v>
      </c>
    </row>
    <row r="32" spans="1:12" ht="15" x14ac:dyDescent="0.2">
      <c r="A32" s="26">
        <v>-10.663</v>
      </c>
      <c r="B32" s="26">
        <f t="shared" si="0"/>
        <v>44.337000000000003</v>
      </c>
      <c r="C32" s="26">
        <v>446.75299999999999</v>
      </c>
      <c r="G32" s="4"/>
      <c r="H32" s="5"/>
      <c r="I32" s="17">
        <v>30</v>
      </c>
      <c r="J32" s="17">
        <f t="shared" si="1"/>
        <v>595</v>
      </c>
      <c r="K32" s="20">
        <f t="shared" si="2"/>
        <v>124.40486666351869</v>
      </c>
      <c r="L32" s="17">
        <f t="shared" si="3"/>
        <v>352.25670461965933</v>
      </c>
    </row>
    <row r="33" spans="1:12" ht="15" x14ac:dyDescent="0.2">
      <c r="A33" s="26">
        <v>-11.273</v>
      </c>
      <c r="B33" s="26">
        <f t="shared" si="0"/>
        <v>43.727000000000004</v>
      </c>
      <c r="C33" s="26">
        <v>443.02800000000002</v>
      </c>
      <c r="G33" s="4"/>
      <c r="H33" s="5"/>
      <c r="I33" s="17">
        <v>31</v>
      </c>
      <c r="J33" s="17">
        <f t="shared" si="1"/>
        <v>596</v>
      </c>
      <c r="K33" s="20">
        <f t="shared" si="2"/>
        <v>123.83626689442946</v>
      </c>
      <c r="L33" s="17">
        <f t="shared" si="3"/>
        <v>358.9559603230565</v>
      </c>
    </row>
    <row r="34" spans="1:12" ht="15" x14ac:dyDescent="0.2">
      <c r="A34" s="26">
        <v>-11.882999999999999</v>
      </c>
      <c r="B34" s="26">
        <f t="shared" si="0"/>
        <v>43.117000000000004</v>
      </c>
      <c r="C34" s="26">
        <v>439.28100000000001</v>
      </c>
      <c r="G34" s="4"/>
      <c r="H34" s="5"/>
      <c r="I34" s="18">
        <v>32</v>
      </c>
      <c r="J34" s="17">
        <f t="shared" si="1"/>
        <v>597</v>
      </c>
      <c r="K34" s="20">
        <f t="shared" si="2"/>
        <v>123.26986761368119</v>
      </c>
      <c r="L34" s="17">
        <f t="shared" si="3"/>
        <v>365.59414428973048</v>
      </c>
    </row>
    <row r="35" spans="1:12" ht="15" x14ac:dyDescent="0.2">
      <c r="A35" s="26">
        <v>-12.493</v>
      </c>
      <c r="B35" s="26">
        <f t="shared" si="0"/>
        <v>42.506999999999998</v>
      </c>
      <c r="C35" s="26">
        <v>435.51100000000002</v>
      </c>
      <c r="G35" s="4"/>
      <c r="H35" s="5"/>
      <c r="I35" s="17">
        <v>33</v>
      </c>
      <c r="J35" s="17">
        <f t="shared" si="1"/>
        <v>598</v>
      </c>
      <c r="K35" s="20">
        <f t="shared" si="2"/>
        <v>122.7055780276593</v>
      </c>
      <c r="L35" s="17">
        <f t="shared" si="3"/>
        <v>372.17207591338098</v>
      </c>
    </row>
    <row r="36" spans="1:12" ht="15" x14ac:dyDescent="0.2">
      <c r="A36" s="26">
        <v>-13.103</v>
      </c>
      <c r="B36" s="26">
        <f t="shared" si="0"/>
        <v>41.896999999999998</v>
      </c>
      <c r="C36" s="26">
        <v>431.71800000000002</v>
      </c>
      <c r="G36" s="4"/>
      <c r="H36" s="5"/>
      <c r="I36" s="17">
        <v>34</v>
      </c>
      <c r="J36" s="17">
        <f t="shared" si="1"/>
        <v>599</v>
      </c>
      <c r="K36" s="20">
        <f t="shared" si="2"/>
        <v>122.14331033723866</v>
      </c>
      <c r="L36" s="17">
        <f t="shared" si="3"/>
        <v>378.69053349006111</v>
      </c>
    </row>
    <row r="37" spans="1:12" ht="15" x14ac:dyDescent="0.2">
      <c r="A37" s="26">
        <v>-13.712999999999999</v>
      </c>
      <c r="B37" s="26">
        <f t="shared" si="0"/>
        <v>41.286999999999999</v>
      </c>
      <c r="C37" s="26">
        <v>427.90300000000002</v>
      </c>
      <c r="G37" s="4"/>
      <c r="H37" s="5"/>
      <c r="I37" s="18">
        <v>35</v>
      </c>
      <c r="J37" s="17">
        <f t="shared" si="1"/>
        <v>600</v>
      </c>
      <c r="K37" s="20">
        <f t="shared" si="2"/>
        <v>121.58297956285691</v>
      </c>
      <c r="L37" s="17">
        <f t="shared" si="3"/>
        <v>385.15025619573578</v>
      </c>
    </row>
    <row r="38" spans="1:12" ht="15" x14ac:dyDescent="0.2">
      <c r="A38" s="26">
        <v>-14.323</v>
      </c>
      <c r="B38" s="26">
        <f t="shared" si="0"/>
        <v>40.677</v>
      </c>
      <c r="C38" s="26">
        <v>424.06400000000002</v>
      </c>
      <c r="G38" s="4"/>
      <c r="H38" s="5"/>
      <c r="I38" s="17">
        <v>36</v>
      </c>
      <c r="J38" s="17">
        <f t="shared" si="1"/>
        <v>601</v>
      </c>
      <c r="K38" s="20">
        <f t="shared" si="2"/>
        <v>121.02450338105824</v>
      </c>
      <c r="L38" s="17">
        <f t="shared" si="3"/>
        <v>391.55194592551408</v>
      </c>
    </row>
    <row r="39" spans="1:12" ht="15" x14ac:dyDescent="0.2">
      <c r="A39" s="26">
        <v>-14.933</v>
      </c>
      <c r="B39" s="26">
        <f t="shared" si="0"/>
        <v>40.067</v>
      </c>
      <c r="C39" s="26">
        <v>420.202</v>
      </c>
      <c r="G39" s="4"/>
      <c r="H39" s="5"/>
      <c r="I39" s="17">
        <v>37</v>
      </c>
      <c r="J39" s="17">
        <f t="shared" si="1"/>
        <v>602</v>
      </c>
      <c r="K39" s="20">
        <f t="shared" si="2"/>
        <v>120.46780197155576</v>
      </c>
      <c r="L39" s="17">
        <f t="shared" si="3"/>
        <v>397.89626900557136</v>
      </c>
    </row>
    <row r="40" spans="1:12" ht="15" x14ac:dyDescent="0.2">
      <c r="A40" s="26">
        <v>-15.542999999999999</v>
      </c>
      <c r="B40" s="26">
        <f t="shared" si="0"/>
        <v>39.457000000000001</v>
      </c>
      <c r="C40" s="26">
        <v>416.31599999999997</v>
      </c>
      <c r="G40" s="4"/>
      <c r="H40" s="5"/>
      <c r="I40" s="18">
        <v>38</v>
      </c>
      <c r="J40" s="17">
        <f t="shared" si="1"/>
        <v>603</v>
      </c>
      <c r="K40" s="20">
        <f t="shared" si="2"/>
        <v>119.91279787395109</v>
      </c>
      <c r="L40" s="17">
        <f t="shared" si="3"/>
        <v>404.18385778771022</v>
      </c>
    </row>
    <row r="41" spans="1:12" ht="15" x14ac:dyDescent="0.2">
      <c r="A41" s="26">
        <v>-16.152999999999999</v>
      </c>
      <c r="B41" s="26">
        <f t="shared" si="0"/>
        <v>38.847000000000001</v>
      </c>
      <c r="C41" s="26">
        <v>412.40600000000001</v>
      </c>
      <c r="G41" s="4"/>
      <c r="H41" s="5"/>
      <c r="I41" s="17">
        <v>39</v>
      </c>
      <c r="J41" s="17">
        <f t="shared" si="1"/>
        <v>604</v>
      </c>
      <c r="K41" s="20">
        <f t="shared" si="2"/>
        <v>119.3594158533292</v>
      </c>
      <c r="L41" s="17">
        <f t="shared" si="3"/>
        <v>410.41531213558778</v>
      </c>
    </row>
    <row r="42" spans="1:12" ht="15" x14ac:dyDescent="0.2">
      <c r="A42" s="26">
        <v>-16.763000000000002</v>
      </c>
      <c r="B42" s="26">
        <f t="shared" si="0"/>
        <v>38.236999999999995</v>
      </c>
      <c r="C42" s="26">
        <v>408.47199999999998</v>
      </c>
      <c r="G42" s="4"/>
      <c r="H42" s="5"/>
      <c r="I42" s="17">
        <v>40</v>
      </c>
      <c r="J42" s="17">
        <f t="shared" si="1"/>
        <v>605</v>
      </c>
      <c r="K42" s="20">
        <f t="shared" si="2"/>
        <v>118.80758277401833</v>
      </c>
      <c r="L42" s="17">
        <f t="shared" si="3"/>
        <v>416.59120081079215</v>
      </c>
    </row>
    <row r="43" spans="1:12" ht="15" x14ac:dyDescent="0.2">
      <c r="A43" s="26">
        <v>-17.373000000000001</v>
      </c>
      <c r="B43" s="26">
        <f t="shared" si="0"/>
        <v>37.626999999999995</v>
      </c>
      <c r="C43" s="26">
        <v>404.51357999999999</v>
      </c>
      <c r="G43" s="4"/>
      <c r="H43" s="5"/>
      <c r="I43" s="18">
        <v>41</v>
      </c>
      <c r="J43" s="17">
        <f t="shared" si="1"/>
        <v>606</v>
      </c>
      <c r="K43" s="20">
        <f t="shared" si="2"/>
        <v>118.25722748086869</v>
      </c>
      <c r="L43" s="17">
        <f t="shared" si="3"/>
        <v>422.71206276620615</v>
      </c>
    </row>
    <row r="44" spans="1:12" ht="15" x14ac:dyDescent="0.2">
      <c r="A44" s="26">
        <v>-17.983000000000001</v>
      </c>
      <c r="B44" s="26">
        <f t="shared" si="0"/>
        <v>37.016999999999996</v>
      </c>
      <c r="C44" s="26">
        <v>400.53</v>
      </c>
      <c r="G44" s="4"/>
      <c r="H44" s="5"/>
      <c r="I44" s="17">
        <v>42</v>
      </c>
      <c r="J44" s="17">
        <f t="shared" si="1"/>
        <v>607</v>
      </c>
      <c r="K44" s="20">
        <f t="shared" si="2"/>
        <v>117.70828068746061</v>
      </c>
      <c r="L44" s="17">
        <f t="shared" si="3"/>
        <v>428.77840835341539</v>
      </c>
    </row>
    <row r="45" spans="1:12" ht="15" x14ac:dyDescent="0.2">
      <c r="A45" s="26">
        <v>-18.593</v>
      </c>
      <c r="B45" s="26">
        <f t="shared" si="0"/>
        <v>36.406999999999996</v>
      </c>
      <c r="C45" s="26">
        <v>396.52199999999999</v>
      </c>
      <c r="G45" s="4"/>
      <c r="H45" s="5"/>
      <c r="I45" s="17">
        <v>43</v>
      </c>
      <c r="J45" s="17">
        <f t="shared" si="1"/>
        <v>608</v>
      </c>
      <c r="K45" s="20">
        <f t="shared" si="2"/>
        <v>117.16067487070418</v>
      </c>
      <c r="L45" s="17">
        <f t="shared" si="3"/>
        <v>434.79072045032666</v>
      </c>
    </row>
    <row r="46" spans="1:12" ht="15" x14ac:dyDescent="0.2">
      <c r="A46" s="26">
        <v>-19.202999999999999</v>
      </c>
      <c r="B46" s="26">
        <f t="shared" si="0"/>
        <v>35.796999999999997</v>
      </c>
      <c r="C46" s="26">
        <v>392.48899999999998</v>
      </c>
      <c r="G46" s="4"/>
      <c r="H46" s="5"/>
      <c r="I46" s="18">
        <v>44</v>
      </c>
      <c r="J46" s="17">
        <f t="shared" si="1"/>
        <v>609</v>
      </c>
      <c r="K46" s="20">
        <f t="shared" si="2"/>
        <v>116.61434417133928</v>
      </c>
      <c r="L46" s="17">
        <f t="shared" si="3"/>
        <v>440.7494555145999</v>
      </c>
    </row>
    <row r="47" spans="1:12" ht="15" x14ac:dyDescent="0.2">
      <c r="A47" s="26">
        <v>-19.812999999999999</v>
      </c>
      <c r="B47" s="26">
        <f t="shared" si="0"/>
        <v>35.186999999999998</v>
      </c>
      <c r="C47" s="26">
        <v>388.43</v>
      </c>
      <c r="G47" s="4"/>
      <c r="H47" s="5"/>
      <c r="I47" s="17">
        <v>45</v>
      </c>
      <c r="J47" s="17">
        <f t="shared" si="1"/>
        <v>610</v>
      </c>
      <c r="K47" s="20">
        <f t="shared" si="2"/>
        <v>116.06922429988514</v>
      </c>
      <c r="L47" s="17">
        <f t="shared" si="3"/>
        <v>446.65504456802148</v>
      </c>
    </row>
    <row r="48" spans="1:12" ht="15" x14ac:dyDescent="0.2">
      <c r="A48" s="26">
        <v>-20.422999999999998</v>
      </c>
      <c r="B48" s="26">
        <f t="shared" si="0"/>
        <v>34.576999999999998</v>
      </c>
      <c r="C48" s="26">
        <v>384.346</v>
      </c>
      <c r="G48" s="4"/>
      <c r="H48" s="5"/>
      <c r="I48" s="17">
        <v>46</v>
      </c>
      <c r="J48" s="17">
        <f t="shared" si="1"/>
        <v>611</v>
      </c>
      <c r="K48" s="20">
        <f t="shared" si="2"/>
        <v>115.52525244762708</v>
      </c>
      <c r="L48" s="17">
        <f t="shared" si="3"/>
        <v>452.50789411649208</v>
      </c>
    </row>
    <row r="49" spans="1:12" ht="15" x14ac:dyDescent="0.2">
      <c r="A49" s="26">
        <v>-21.033000000000001</v>
      </c>
      <c r="B49" s="26">
        <f t="shared" si="0"/>
        <v>33.966999999999999</v>
      </c>
      <c r="C49" s="26">
        <v>380.23500000000001</v>
      </c>
      <c r="G49" s="4"/>
      <c r="H49" s="5"/>
      <c r="I49" s="18">
        <v>47</v>
      </c>
      <c r="J49" s="17">
        <f t="shared" si="1"/>
        <v>612</v>
      </c>
      <c r="K49" s="20">
        <f t="shared" si="2"/>
        <v>114.9823672022616</v>
      </c>
      <c r="L49" s="17">
        <f t="shared" si="3"/>
        <v>458.30838700990302</v>
      </c>
    </row>
    <row r="50" spans="1:12" ht="15" x14ac:dyDescent="0.2">
      <c r="A50" s="26">
        <v>-21.643000000000001</v>
      </c>
      <c r="B50" s="26">
        <f t="shared" si="0"/>
        <v>33.356999999999999</v>
      </c>
      <c r="C50" s="26">
        <v>376.09800000000001</v>
      </c>
      <c r="G50" s="4"/>
      <c r="H50" s="5"/>
      <c r="I50" s="17">
        <v>48</v>
      </c>
      <c r="J50" s="17">
        <f t="shared" si="1"/>
        <v>613</v>
      </c>
      <c r="K50" s="20">
        <f t="shared" si="2"/>
        <v>114.44050846785039</v>
      </c>
      <c r="L50" s="17">
        <f t="shared" si="3"/>
        <v>464.05688324581439</v>
      </c>
    </row>
    <row r="51" spans="1:12" ht="15" x14ac:dyDescent="0.2">
      <c r="A51" s="26">
        <v>-22.253</v>
      </c>
      <c r="B51" s="26">
        <f t="shared" si="0"/>
        <v>32.747</v>
      </c>
      <c r="C51" s="26">
        <v>371.93400000000003</v>
      </c>
      <c r="G51" s="4"/>
      <c r="H51" s="5"/>
      <c r="I51" s="17">
        <v>49</v>
      </c>
      <c r="J51" s="17">
        <f t="shared" si="1"/>
        <v>614</v>
      </c>
      <c r="K51" s="20">
        <f t="shared" si="2"/>
        <v>113.89961738876349</v>
      </c>
      <c r="L51" s="17">
        <f t="shared" si="3"/>
        <v>469.75372072050976</v>
      </c>
    </row>
    <row r="52" spans="1:12" ht="15" x14ac:dyDescent="0.2">
      <c r="A52" s="26">
        <v>-22.863</v>
      </c>
      <c r="B52" s="26">
        <f t="shared" si="0"/>
        <v>32.137</v>
      </c>
      <c r="C52" s="26">
        <v>367.74299999999999</v>
      </c>
      <c r="G52" s="4"/>
      <c r="H52" s="5"/>
      <c r="I52" s="18">
        <v>50</v>
      </c>
      <c r="J52" s="17">
        <f t="shared" si="1"/>
        <v>615</v>
      </c>
      <c r="K52" s="20">
        <f t="shared" si="2"/>
        <v>113.35963627731415</v>
      </c>
      <c r="L52" s="17">
        <f t="shared" si="3"/>
        <v>475.39921593070989</v>
      </c>
    </row>
    <row r="53" spans="1:12" ht="15" x14ac:dyDescent="0.2">
      <c r="A53" s="26">
        <v>-23.472999999999999</v>
      </c>
      <c r="B53" s="26">
        <f t="shared" si="0"/>
        <v>31.527000000000001</v>
      </c>
      <c r="C53" s="26">
        <v>363.52499999999998</v>
      </c>
      <c r="G53" s="4"/>
      <c r="H53" s="5"/>
      <c r="I53" s="17">
        <v>51</v>
      </c>
      <c r="J53" s="17">
        <f t="shared" si="1"/>
        <v>616</v>
      </c>
      <c r="K53" s="20">
        <f t="shared" si="2"/>
        <v>112.82050854481272</v>
      </c>
      <c r="L53" s="17">
        <f t="shared" si="3"/>
        <v>480.99366462894875</v>
      </c>
    </row>
    <row r="54" spans="1:12" ht="15" x14ac:dyDescent="0.2">
      <c r="A54" s="26">
        <v>-24.082999999999998</v>
      </c>
      <c r="B54" s="26">
        <f t="shared" si="0"/>
        <v>30.917000000000002</v>
      </c>
      <c r="C54" s="26">
        <v>359.279</v>
      </c>
      <c r="G54" s="4"/>
      <c r="H54" s="5"/>
      <c r="I54" s="17">
        <v>52</v>
      </c>
      <c r="J54" s="17">
        <f t="shared" si="1"/>
        <v>617</v>
      </c>
      <c r="K54" s="20">
        <f t="shared" si="2"/>
        <v>112.28217863578594</v>
      </c>
      <c r="L54" s="17">
        <f t="shared" si="3"/>
        <v>486.53734243536297</v>
      </c>
    </row>
    <row r="55" spans="1:12" ht="15" x14ac:dyDescent="0.2">
      <c r="A55" s="26">
        <v>-24.693000000000001</v>
      </c>
      <c r="B55" s="26">
        <f t="shared" si="0"/>
        <v>30.306999999999999</v>
      </c>
      <c r="C55" s="26">
        <v>355.00414999999998</v>
      </c>
      <c r="G55" s="4"/>
      <c r="H55" s="5"/>
      <c r="I55" s="18">
        <v>53</v>
      </c>
      <c r="J55" s="17">
        <f t="shared" si="1"/>
        <v>618</v>
      </c>
      <c r="K55" s="20">
        <f t="shared" si="2"/>
        <v>111.74459196512714</v>
      </c>
      <c r="L55" s="17">
        <f t="shared" si="3"/>
        <v>492.03050540842736</v>
      </c>
    </row>
    <row r="56" spans="1:12" ht="15" x14ac:dyDescent="0.2">
      <c r="A56" s="26">
        <v>-25.303000000000001</v>
      </c>
      <c r="B56" s="26">
        <f t="shared" si="0"/>
        <v>29.696999999999999</v>
      </c>
      <c r="C56" s="26">
        <v>350.70100000000002</v>
      </c>
      <c r="G56" s="4"/>
      <c r="H56" s="5"/>
      <c r="I56" s="17">
        <v>54</v>
      </c>
      <c r="J56" s="17">
        <f t="shared" si="1"/>
        <v>619</v>
      </c>
      <c r="K56" s="20">
        <f t="shared" si="2"/>
        <v>111.20769485795961</v>
      </c>
      <c r="L56" s="17">
        <f t="shared" si="3"/>
        <v>497.47339057694654</v>
      </c>
    </row>
    <row r="57" spans="1:12" ht="15" x14ac:dyDescent="0.2">
      <c r="A57" s="26">
        <v>-25.913</v>
      </c>
      <c r="B57" s="26">
        <f t="shared" si="0"/>
        <v>29.087</v>
      </c>
      <c r="C57" s="26">
        <v>346.36900000000003</v>
      </c>
      <c r="G57" s="4"/>
      <c r="H57" s="5"/>
      <c r="I57" s="17">
        <v>55</v>
      </c>
      <c r="J57" s="17">
        <f t="shared" si="1"/>
        <v>620</v>
      </c>
      <c r="K57" s="20">
        <f t="shared" si="2"/>
        <v>110.67143449201046</v>
      </c>
      <c r="L57" s="17">
        <f t="shared" si="3"/>
        <v>502.86621643543236</v>
      </c>
    </row>
    <row r="58" spans="1:12" ht="15" x14ac:dyDescent="0.2">
      <c r="A58" s="26">
        <v>-26.523</v>
      </c>
      <c r="B58" s="26">
        <f t="shared" si="0"/>
        <v>28.477</v>
      </c>
      <c r="C58" s="26">
        <v>342.00799999999998</v>
      </c>
      <c r="G58" s="4"/>
      <c r="H58" s="5"/>
      <c r="I58" s="18">
        <v>56</v>
      </c>
      <c r="J58" s="17">
        <f t="shared" si="1"/>
        <v>621</v>
      </c>
      <c r="K58" s="20">
        <f t="shared" si="2"/>
        <v>110.13575884230636</v>
      </c>
      <c r="L58" s="17">
        <f t="shared" si="3"/>
        <v>508.20918340481563</v>
      </c>
    </row>
    <row r="59" spans="1:12" ht="15" x14ac:dyDescent="0.2">
      <c r="A59" s="26">
        <v>-27.132999999999999</v>
      </c>
      <c r="B59" s="26">
        <f t="shared" si="0"/>
        <v>27.867000000000001</v>
      </c>
      <c r="C59" s="26">
        <v>337.61700000000002</v>
      </c>
      <c r="G59" s="4"/>
      <c r="H59" s="5"/>
      <c r="I59" s="17">
        <v>57</v>
      </c>
      <c r="J59" s="17">
        <f t="shared" si="1"/>
        <v>622</v>
      </c>
      <c r="K59" s="20">
        <f t="shared" si="2"/>
        <v>109.60061662801522</v>
      </c>
      <c r="L59" s="17">
        <f t="shared" si="3"/>
        <v>513.5024742602767</v>
      </c>
    </row>
    <row r="60" spans="1:12" ht="15" x14ac:dyDescent="0.2">
      <c r="A60" s="26">
        <v>-27.742999999999999</v>
      </c>
      <c r="B60" s="26">
        <f t="shared" si="0"/>
        <v>27.257000000000001</v>
      </c>
      <c r="C60" s="26">
        <v>333.19499999999999</v>
      </c>
      <c r="G60" s="4"/>
      <c r="H60" s="5"/>
      <c r="I60" s="17">
        <v>58</v>
      </c>
      <c r="J60" s="17">
        <f t="shared" si="1"/>
        <v>623</v>
      </c>
      <c r="K60" s="20">
        <f t="shared" si="2"/>
        <v>109.06595726126892</v>
      </c>
      <c r="L60" s="17">
        <f t="shared" si="3"/>
        <v>518.7462545278371</v>
      </c>
    </row>
    <row r="61" spans="1:12" ht="15" x14ac:dyDescent="0.2">
      <c r="A61" s="26">
        <v>-28.353000000000002</v>
      </c>
      <c r="B61" s="26">
        <f t="shared" si="0"/>
        <v>26.646999999999998</v>
      </c>
      <c r="C61" s="26">
        <v>328.74299999999999</v>
      </c>
      <c r="G61" s="4"/>
      <c r="H61" s="5"/>
      <c r="I61" s="18">
        <v>59</v>
      </c>
      <c r="J61" s="17">
        <f t="shared" si="1"/>
        <v>624</v>
      </c>
      <c r="K61" s="20">
        <f t="shared" si="2"/>
        <v>108.53173079781321</v>
      </c>
      <c r="L61" s="17">
        <f t="shared" si="3"/>
        <v>523.94067285120684</v>
      </c>
    </row>
    <row r="62" spans="1:12" ht="15" x14ac:dyDescent="0.2">
      <c r="A62" s="26">
        <v>-28.963000000000001</v>
      </c>
      <c r="B62" s="26">
        <f t="shared" si="0"/>
        <v>26.036999999999999</v>
      </c>
      <c r="C62" s="26">
        <v>324.26</v>
      </c>
      <c r="G62" s="4"/>
      <c r="H62" s="5"/>
      <c r="I62" s="17">
        <v>60</v>
      </c>
      <c r="J62" s="17">
        <f t="shared" si="1"/>
        <v>625</v>
      </c>
      <c r="K62" s="20">
        <f t="shared" si="2"/>
        <v>107.99788788933967</v>
      </c>
      <c r="L62" s="17">
        <f t="shared" si="3"/>
        <v>529.0858613302637</v>
      </c>
    </row>
    <row r="63" spans="1:12" ht="15" x14ac:dyDescent="0.2">
      <c r="A63" s="26">
        <v>-29.573</v>
      </c>
      <c r="B63" s="26">
        <f t="shared" si="0"/>
        <v>25.427</v>
      </c>
      <c r="C63" s="26">
        <v>319.74471999999997</v>
      </c>
      <c r="G63" s="4"/>
      <c r="H63" s="5"/>
      <c r="I63" s="17">
        <v>61</v>
      </c>
      <c r="J63" s="17">
        <f t="shared" si="1"/>
        <v>626</v>
      </c>
      <c r="K63" s="20">
        <f t="shared" si="2"/>
        <v>107.46437973736376</v>
      </c>
      <c r="L63" s="17">
        <f t="shared" si="3"/>
        <v>534.18193583241498</v>
      </c>
    </row>
    <row r="64" spans="1:12" ht="15" x14ac:dyDescent="0.2">
      <c r="A64" s="26">
        <v>-30.183</v>
      </c>
      <c r="B64" s="26">
        <f t="shared" si="0"/>
        <v>24.817</v>
      </c>
      <c r="C64" s="26">
        <v>315.19754</v>
      </c>
      <c r="G64" s="4"/>
      <c r="H64" s="5"/>
      <c r="I64" s="18">
        <v>62</v>
      </c>
      <c r="J64" s="17">
        <f t="shared" si="1"/>
        <v>627</v>
      </c>
      <c r="K64" s="20">
        <f t="shared" si="2"/>
        <v>106.93115804852036</v>
      </c>
      <c r="L64" s="17">
        <f t="shared" si="3"/>
        <v>539.22899627798552</v>
      </c>
    </row>
    <row r="65" spans="1:12" ht="15" x14ac:dyDescent="0.2">
      <c r="A65" s="26">
        <v>-30.792999999999999</v>
      </c>
      <c r="B65" s="26">
        <f t="shared" si="0"/>
        <v>24.207000000000001</v>
      </c>
      <c r="C65" s="26">
        <v>310.61799999999999</v>
      </c>
      <c r="G65" s="4"/>
      <c r="H65" s="5"/>
      <c r="I65" s="17">
        <v>63</v>
      </c>
      <c r="J65" s="17">
        <f t="shared" si="1"/>
        <v>628</v>
      </c>
      <c r="K65" s="20">
        <f t="shared" si="2"/>
        <v>106.39817499115551</v>
      </c>
      <c r="L65" s="17">
        <f t="shared" si="3"/>
        <v>544.2271269006701</v>
      </c>
    </row>
    <row r="66" spans="1:12" ht="15" x14ac:dyDescent="0.2">
      <c r="A66" s="26">
        <v>-31.402999999999999</v>
      </c>
      <c r="B66" s="26">
        <f t="shared" si="0"/>
        <v>23.597000000000001</v>
      </c>
      <c r="C66" s="26">
        <v>306.00400000000002</v>
      </c>
      <c r="G66" s="4"/>
      <c r="H66" s="5"/>
      <c r="I66" s="17">
        <v>64</v>
      </c>
      <c r="J66" s="17">
        <f t="shared" si="1"/>
        <v>629</v>
      </c>
      <c r="K66" s="20">
        <f t="shared" si="2"/>
        <v>105.8653831530991</v>
      </c>
      <c r="L66" s="17">
        <f t="shared" si="3"/>
        <v>549.17639648400086</v>
      </c>
    </row>
    <row r="67" spans="1:12" ht="15" x14ac:dyDescent="0.2">
      <c r="A67" s="26">
        <v>-32.012999999999998</v>
      </c>
      <c r="B67" s="26">
        <f t="shared" si="0"/>
        <v>22.987000000000002</v>
      </c>
      <c r="C67" s="26">
        <v>301.35700000000003</v>
      </c>
      <c r="G67" s="4"/>
      <c r="H67" s="5"/>
      <c r="I67" s="18">
        <v>65</v>
      </c>
      <c r="J67" s="17">
        <f t="shared" si="1"/>
        <v>630</v>
      </c>
      <c r="K67" s="20">
        <f t="shared" si="2"/>
        <v>105.33273550050943</v>
      </c>
      <c r="L67" s="17">
        <f t="shared" si="3"/>
        <v>554.07685857467095</v>
      </c>
    </row>
    <row r="68" spans="1:12" ht="15" x14ac:dyDescent="0.2">
      <c r="A68" s="26">
        <v>-32.622999999999998</v>
      </c>
      <c r="B68" s="26">
        <f t="shared" ref="B68:B103" si="4">A68+55</f>
        <v>22.377000000000002</v>
      </c>
      <c r="C68" s="26">
        <v>296.67599999999999</v>
      </c>
      <c r="G68" s="4"/>
      <c r="H68" s="5"/>
      <c r="I68" s="17">
        <v>66</v>
      </c>
      <c r="J68" s="17">
        <f t="shared" ref="J68:J83" si="5">$O$11+I68</f>
        <v>631</v>
      </c>
      <c r="K68" s="20">
        <f t="shared" ref="K68:K83" si="6">DEGREES(RADIANS($S$12)+ACOS((J68*J68-$O$15)/(2*$O$14*$O$13)))</f>
        <v>104.80018533768509</v>
      </c>
      <c r="L68" s="17">
        <f t="shared" ref="L68:L83" si="7">2*$O$12*SIN(RADIANS(K68)+RADIANS($S$13))</f>
        <v>558.92855167349751</v>
      </c>
    </row>
    <row r="69" spans="1:12" ht="15" x14ac:dyDescent="0.2">
      <c r="A69" s="26">
        <v>-33.232999999999997</v>
      </c>
      <c r="B69" s="26">
        <f t="shared" si="4"/>
        <v>21.767000000000003</v>
      </c>
      <c r="C69" s="26">
        <v>291.959</v>
      </c>
      <c r="G69" s="4"/>
      <c r="H69" s="5"/>
      <c r="I69" s="17">
        <v>67</v>
      </c>
      <c r="J69" s="17">
        <f t="shared" si="5"/>
        <v>632</v>
      </c>
      <c r="K69" s="20">
        <f t="shared" si="6"/>
        <v>104.26768626774502</v>
      </c>
      <c r="L69" s="17">
        <f t="shared" si="7"/>
        <v>563.73149940470023</v>
      </c>
    </row>
    <row r="70" spans="1:12" ht="15" x14ac:dyDescent="0.2">
      <c r="A70" s="26">
        <v>-33.843000000000004</v>
      </c>
      <c r="B70" s="26">
        <f t="shared" si="4"/>
        <v>21.156999999999996</v>
      </c>
      <c r="C70" s="26">
        <v>287.20699999999999</v>
      </c>
      <c r="G70" s="4"/>
      <c r="H70" s="5"/>
      <c r="I70" s="18">
        <v>68</v>
      </c>
      <c r="J70" s="17">
        <f t="shared" si="5"/>
        <v>633</v>
      </c>
      <c r="K70" s="20">
        <f t="shared" si="6"/>
        <v>103.73519215408091</v>
      </c>
      <c r="L70" s="17">
        <f t="shared" si="7"/>
        <v>568.48571066411591</v>
      </c>
    </row>
    <row r="71" spans="1:12" ht="15" x14ac:dyDescent="0.2">
      <c r="A71" s="26">
        <v>-34.453000000000003</v>
      </c>
      <c r="B71" s="26">
        <f t="shared" si="4"/>
        <v>20.546999999999997</v>
      </c>
      <c r="C71" s="26">
        <v>282.41899999999998</v>
      </c>
      <c r="G71" s="4"/>
      <c r="H71" s="5"/>
      <c r="I71" s="17">
        <v>69</v>
      </c>
      <c r="J71" s="17">
        <f t="shared" si="5"/>
        <v>634</v>
      </c>
      <c r="K71" s="20">
        <f t="shared" si="6"/>
        <v>103.20265708249026</v>
      </c>
      <c r="L71" s="17">
        <f t="shared" si="7"/>
        <v>573.19117974688743</v>
      </c>
    </row>
    <row r="72" spans="1:12" ht="15" x14ac:dyDescent="0.2">
      <c r="A72" s="26">
        <v>-35.063000000000002</v>
      </c>
      <c r="B72" s="26">
        <f t="shared" si="4"/>
        <v>19.936999999999998</v>
      </c>
      <c r="C72" s="26">
        <v>277.59314000000001</v>
      </c>
      <c r="G72" s="4"/>
      <c r="H72" s="5"/>
      <c r="I72" s="17">
        <v>70</v>
      </c>
      <c r="J72" s="17">
        <f t="shared" si="5"/>
        <v>635</v>
      </c>
      <c r="K72" s="20">
        <f t="shared" si="6"/>
        <v>102.67003532390147</v>
      </c>
      <c r="L72" s="17">
        <f t="shared" si="7"/>
        <v>577.84788645509661</v>
      </c>
    </row>
    <row r="73" spans="1:12" ht="15" x14ac:dyDescent="0.2">
      <c r="A73" s="26">
        <v>-35.673000000000002</v>
      </c>
      <c r="B73" s="26">
        <f t="shared" si="4"/>
        <v>19.326999999999998</v>
      </c>
      <c r="C73" s="26">
        <v>272.73</v>
      </c>
      <c r="G73" s="4"/>
      <c r="H73" s="5"/>
      <c r="I73" s="18">
        <v>71</v>
      </c>
      <c r="J73" s="17">
        <f t="shared" si="5"/>
        <v>636</v>
      </c>
      <c r="K73" s="20">
        <f t="shared" si="6"/>
        <v>102.1372812976052</v>
      </c>
      <c r="L73" s="17">
        <f t="shared" si="7"/>
        <v>582.45579618575073</v>
      </c>
    </row>
    <row r="74" spans="1:12" ht="15" x14ac:dyDescent="0.2">
      <c r="A74" s="26">
        <v>-36.283000000000001</v>
      </c>
      <c r="B74" s="26">
        <f t="shared" si="4"/>
        <v>18.716999999999999</v>
      </c>
      <c r="C74" s="26">
        <v>267.82799999999997</v>
      </c>
      <c r="G74" s="4"/>
      <c r="H74" s="5"/>
      <c r="I74" s="17">
        <v>72</v>
      </c>
      <c r="J74" s="17">
        <f t="shared" si="5"/>
        <v>637</v>
      </c>
      <c r="K74" s="20">
        <f t="shared" si="6"/>
        <v>101.6043495349082</v>
      </c>
      <c r="L74" s="17">
        <f t="shared" si="7"/>
        <v>587.01485999946203</v>
      </c>
    </row>
    <row r="75" spans="1:12" ht="15" x14ac:dyDescent="0.2">
      <c r="A75" s="26">
        <v>-36.893000000000001</v>
      </c>
      <c r="B75" s="26">
        <f t="shared" si="4"/>
        <v>18.106999999999999</v>
      </c>
      <c r="C75" s="26">
        <v>262.887</v>
      </c>
      <c r="G75" s="4"/>
      <c r="H75" s="5"/>
      <c r="I75" s="17">
        <v>73</v>
      </c>
      <c r="J75" s="17">
        <f t="shared" si="5"/>
        <v>638</v>
      </c>
      <c r="K75" s="20">
        <f t="shared" si="6"/>
        <v>101.07119464312858</v>
      </c>
      <c r="L75" s="17">
        <f t="shared" si="7"/>
        <v>591.52501467010336</v>
      </c>
    </row>
    <row r="76" spans="1:12" ht="15" x14ac:dyDescent="0.2">
      <c r="A76" s="26">
        <v>-37.503</v>
      </c>
      <c r="B76" s="26">
        <f t="shared" si="4"/>
        <v>17.497</v>
      </c>
      <c r="C76" s="26">
        <v>257.90600000000001</v>
      </c>
      <c r="G76" s="4"/>
      <c r="H76" s="5"/>
      <c r="I76" s="18">
        <v>74</v>
      </c>
      <c r="J76" s="17">
        <f t="shared" si="5"/>
        <v>639</v>
      </c>
      <c r="K76" s="20">
        <f t="shared" si="6"/>
        <v>100.5377712698525</v>
      </c>
      <c r="L76" s="17">
        <f t="shared" si="7"/>
        <v>595.98618271565738</v>
      </c>
    </row>
    <row r="77" spans="1:12" ht="15" x14ac:dyDescent="0.2">
      <c r="A77" s="26">
        <v>-38.113</v>
      </c>
      <c r="B77" s="26">
        <f t="shared" si="4"/>
        <v>16.887</v>
      </c>
      <c r="C77" s="26">
        <v>252.88353000000001</v>
      </c>
      <c r="G77" s="4"/>
      <c r="H77" s="5"/>
      <c r="I77" s="17">
        <v>75</v>
      </c>
      <c r="J77" s="17">
        <f t="shared" si="5"/>
        <v>640</v>
      </c>
      <c r="K77" s="20">
        <f t="shared" si="6"/>
        <v>100.00403406737362</v>
      </c>
      <c r="L77" s="17">
        <f t="shared" si="7"/>
        <v>600.39827241042758</v>
      </c>
    </row>
    <row r="78" spans="1:12" ht="15" x14ac:dyDescent="0.2">
      <c r="A78" s="26">
        <v>-38.722999999999999</v>
      </c>
      <c r="B78" s="26">
        <f t="shared" si="4"/>
        <v>16.277000000000001</v>
      </c>
      <c r="C78" s="26">
        <v>247.81954999999999</v>
      </c>
      <c r="G78" s="4"/>
      <c r="H78" s="5"/>
      <c r="I78" s="17">
        <v>76</v>
      </c>
      <c r="J78" s="17">
        <f t="shared" si="5"/>
        <v>641</v>
      </c>
      <c r="K78" s="20">
        <f t="shared" si="6"/>
        <v>99.469937657238006</v>
      </c>
      <c r="L78" s="17">
        <f t="shared" si="7"/>
        <v>604.76117777871264</v>
      </c>
    </row>
    <row r="79" spans="1:12" ht="15" x14ac:dyDescent="0.2">
      <c r="A79" s="26">
        <v>-39.332999999999998</v>
      </c>
      <c r="B79" s="26">
        <f t="shared" si="4"/>
        <v>15.667000000000002</v>
      </c>
      <c r="C79" s="26">
        <v>242.71299999999999</v>
      </c>
      <c r="G79" s="4"/>
      <c r="H79" s="5"/>
      <c r="I79" s="18">
        <v>77</v>
      </c>
      <c r="J79" s="17">
        <f t="shared" si="5"/>
        <v>642</v>
      </c>
      <c r="K79" s="20">
        <f t="shared" si="6"/>
        <v>98.935436594817332</v>
      </c>
      <c r="L79" s="17">
        <f t="shared" si="7"/>
        <v>609.07477856999424</v>
      </c>
    </row>
    <row r="80" spans="1:12" ht="15" x14ac:dyDescent="0.2">
      <c r="A80" s="26">
        <v>-39.942999999999998</v>
      </c>
      <c r="B80" s="26">
        <f t="shared" si="4"/>
        <v>15.057000000000002</v>
      </c>
      <c r="C80" s="26">
        <v>237.56200000000001</v>
      </c>
      <c r="G80" s="4"/>
      <c r="H80" s="5"/>
      <c r="I80" s="17">
        <v>78</v>
      </c>
      <c r="J80" s="17">
        <f t="shared" si="5"/>
        <v>643</v>
      </c>
      <c r="K80" s="20">
        <f t="shared" si="6"/>
        <v>98.40048533383397</v>
      </c>
      <c r="L80" s="17">
        <f t="shared" si="7"/>
        <v>613.33894021563196</v>
      </c>
    </row>
    <row r="81" spans="1:12" ht="15" x14ac:dyDescent="0.2">
      <c r="A81" s="26">
        <v>-40.552999999999997</v>
      </c>
      <c r="B81" s="26">
        <f t="shared" si="4"/>
        <v>14.447000000000003</v>
      </c>
      <c r="C81" s="26">
        <v>232.36699999999999</v>
      </c>
      <c r="G81" s="4"/>
      <c r="H81" s="5"/>
      <c r="I81" s="17">
        <v>79</v>
      </c>
      <c r="J81" s="17">
        <f t="shared" si="5"/>
        <v>644</v>
      </c>
      <c r="K81" s="20">
        <f t="shared" si="6"/>
        <v>97.865038190760828</v>
      </c>
      <c r="L81" s="17">
        <f t="shared" si="7"/>
        <v>617.55351376700276</v>
      </c>
    </row>
    <row r="82" spans="1:12" ht="15" x14ac:dyDescent="0.2">
      <c r="A82" s="26">
        <v>-41.162999999999997</v>
      </c>
      <c r="B82" s="26">
        <f t="shared" si="4"/>
        <v>13.837000000000003</v>
      </c>
      <c r="C82" s="26">
        <v>227.126</v>
      </c>
      <c r="G82" s="4"/>
      <c r="H82" s="5"/>
      <c r="I82" s="18">
        <v>80</v>
      </c>
      <c r="J82" s="17">
        <f t="shared" si="5"/>
        <v>645</v>
      </c>
      <c r="K82" s="20">
        <f t="shared" si="6"/>
        <v>97.32904930901951</v>
      </c>
      <c r="L82" s="17">
        <f t="shared" si="7"/>
        <v>621.7183358149648</v>
      </c>
    </row>
    <row r="83" spans="1:12" ht="15" x14ac:dyDescent="0.2">
      <c r="A83" s="26">
        <v>-41.773000000000003</v>
      </c>
      <c r="B83" s="26">
        <f t="shared" si="4"/>
        <v>13.226999999999997</v>
      </c>
      <c r="C83" s="26">
        <v>221.83799999999999</v>
      </c>
      <c r="G83" s="4"/>
      <c r="H83" s="5"/>
      <c r="I83" s="17">
        <v>81</v>
      </c>
      <c r="J83" s="17">
        <f t="shared" si="5"/>
        <v>646</v>
      </c>
      <c r="K83" s="20">
        <f t="shared" si="6"/>
        <v>96.792472622898416</v>
      </c>
      <c r="L83" s="17">
        <f t="shared" si="7"/>
        <v>625.83322839046923</v>
      </c>
    </row>
    <row r="84" spans="1:12" ht="15" x14ac:dyDescent="0.2">
      <c r="A84" s="26">
        <v>-42.383000000000003</v>
      </c>
      <c r="B84" s="26">
        <f t="shared" si="4"/>
        <v>12.616999999999997</v>
      </c>
      <c r="C84" s="26">
        <v>216.50200000000001</v>
      </c>
      <c r="G84" s="4"/>
      <c r="H84" s="5"/>
      <c r="I84" s="17"/>
      <c r="J84" s="17"/>
      <c r="K84" s="20" t="e">
        <f t="shared" ref="K84" si="8">DEGREES(RADIANS($S$12)+ACOS(-(J84*J84-$O$15)/(2*$O$14*$O$13)))</f>
        <v>#NUM!</v>
      </c>
      <c r="L84" s="17"/>
    </row>
    <row r="85" spans="1:12" ht="15" x14ac:dyDescent="0.2">
      <c r="A85" s="26">
        <v>-42.993000000000002</v>
      </c>
      <c r="B85" s="26">
        <f t="shared" si="4"/>
        <v>12.006999999999998</v>
      </c>
      <c r="C85" s="26">
        <v>211.11699999999999</v>
      </c>
      <c r="G85" s="4"/>
      <c r="H85" s="5"/>
      <c r="J85" s="17"/>
      <c r="K85" s="20"/>
      <c r="L85" s="17"/>
    </row>
    <row r="86" spans="1:12" ht="15" x14ac:dyDescent="0.2">
      <c r="A86" s="26">
        <v>-43.603000000000002</v>
      </c>
      <c r="B86" s="26">
        <f t="shared" si="4"/>
        <v>11.396999999999998</v>
      </c>
      <c r="C86" s="26">
        <v>205.68100000000001</v>
      </c>
      <c r="G86" s="4"/>
      <c r="H86" s="5"/>
      <c r="I86" s="17"/>
      <c r="J86" s="17"/>
      <c r="K86" s="20"/>
      <c r="L86" s="17"/>
    </row>
    <row r="87" spans="1:12" ht="15" x14ac:dyDescent="0.2">
      <c r="A87" s="26">
        <v>-44.213000000000001</v>
      </c>
      <c r="B87" s="26">
        <f t="shared" si="4"/>
        <v>10.786999999999999</v>
      </c>
      <c r="C87" s="26">
        <v>200.19338999999999</v>
      </c>
      <c r="G87" s="4"/>
      <c r="H87" s="5"/>
      <c r="I87" s="17"/>
      <c r="J87" s="17"/>
      <c r="K87" s="20"/>
      <c r="L87" s="17"/>
    </row>
    <row r="88" spans="1:12" ht="15" x14ac:dyDescent="0.2">
      <c r="A88" s="26">
        <v>-44.823</v>
      </c>
      <c r="B88" s="26">
        <f t="shared" si="4"/>
        <v>10.177</v>
      </c>
      <c r="C88" s="26">
        <v>194.65199999999999</v>
      </c>
      <c r="G88" s="4"/>
      <c r="H88" s="5"/>
      <c r="J88" s="17"/>
      <c r="K88" s="20"/>
      <c r="L88" s="17"/>
    </row>
    <row r="89" spans="1:12" ht="15" x14ac:dyDescent="0.2">
      <c r="A89" s="26">
        <v>-45.433</v>
      </c>
      <c r="B89" s="26">
        <f t="shared" si="4"/>
        <v>9.5670000000000002</v>
      </c>
      <c r="C89" s="26">
        <v>189.05600000000001</v>
      </c>
      <c r="G89" s="4"/>
      <c r="H89" s="5"/>
      <c r="I89" s="17"/>
      <c r="J89" s="17"/>
      <c r="K89" s="20"/>
      <c r="L89" s="17"/>
    </row>
    <row r="90" spans="1:12" ht="15" x14ac:dyDescent="0.2">
      <c r="A90" s="26">
        <v>-46.042999999999999</v>
      </c>
      <c r="B90" s="26">
        <f t="shared" si="4"/>
        <v>8.9570000000000007</v>
      </c>
      <c r="C90" s="26">
        <v>183.404</v>
      </c>
      <c r="G90" s="4"/>
      <c r="H90" s="5"/>
      <c r="I90" s="17"/>
      <c r="J90" s="17"/>
      <c r="K90" s="20"/>
      <c r="L90" s="17"/>
    </row>
    <row r="91" spans="1:12" ht="15" x14ac:dyDescent="0.2">
      <c r="A91" s="26">
        <v>-46.652999999999999</v>
      </c>
      <c r="B91" s="26">
        <f t="shared" si="4"/>
        <v>8.3470000000000013</v>
      </c>
      <c r="C91" s="26">
        <v>177.69399999999999</v>
      </c>
      <c r="G91" s="4"/>
      <c r="H91" s="5"/>
      <c r="J91" s="17"/>
      <c r="K91" s="20"/>
      <c r="L91" s="17"/>
    </row>
    <row r="92" spans="1:12" ht="15" x14ac:dyDescent="0.2">
      <c r="A92" s="26">
        <v>-47.262999999999998</v>
      </c>
      <c r="B92" s="26">
        <f t="shared" si="4"/>
        <v>7.7370000000000019</v>
      </c>
      <c r="C92" s="26">
        <v>171.923</v>
      </c>
      <c r="G92" s="4"/>
      <c r="H92" s="5"/>
      <c r="I92" s="17"/>
      <c r="J92" s="17"/>
      <c r="K92" s="20"/>
      <c r="L92" s="17"/>
    </row>
    <row r="93" spans="1:12" ht="15" x14ac:dyDescent="0.2">
      <c r="A93" s="26">
        <v>-47.872999999999998</v>
      </c>
      <c r="B93" s="26">
        <f t="shared" si="4"/>
        <v>7.1270000000000024</v>
      </c>
      <c r="C93" s="26">
        <v>166.09100000000001</v>
      </c>
      <c r="G93" s="4"/>
      <c r="H93" s="5"/>
      <c r="I93" s="17"/>
      <c r="J93" s="17"/>
      <c r="K93" s="20"/>
      <c r="L93" s="17"/>
    </row>
    <row r="94" spans="1:12" ht="15" x14ac:dyDescent="0.2">
      <c r="A94" s="26">
        <v>-48.482999999999997</v>
      </c>
      <c r="B94" s="26">
        <f t="shared" si="4"/>
        <v>6.517000000000003</v>
      </c>
      <c r="C94" s="26">
        <v>160.196</v>
      </c>
      <c r="G94" s="4"/>
      <c r="H94" s="5"/>
      <c r="J94" s="17"/>
      <c r="K94" s="20"/>
      <c r="L94" s="17"/>
    </row>
    <row r="95" spans="1:12" ht="15" x14ac:dyDescent="0.2">
      <c r="A95" s="26">
        <v>-49.093000000000004</v>
      </c>
      <c r="B95" s="26">
        <f t="shared" si="4"/>
        <v>5.9069999999999965</v>
      </c>
      <c r="C95" s="26">
        <v>154.23400000000001</v>
      </c>
      <c r="G95" s="4"/>
      <c r="H95" s="5"/>
      <c r="I95" s="17"/>
      <c r="J95" s="17"/>
      <c r="K95" s="20"/>
      <c r="L95" s="17"/>
    </row>
    <row r="96" spans="1:12" ht="15" x14ac:dyDescent="0.2">
      <c r="A96" s="26">
        <v>-49.703000000000003</v>
      </c>
      <c r="B96" s="26">
        <f t="shared" si="4"/>
        <v>5.296999999999997</v>
      </c>
      <c r="C96" s="26">
        <v>148.20488</v>
      </c>
      <c r="G96" s="4"/>
      <c r="H96" s="5"/>
      <c r="I96" s="17"/>
      <c r="J96" s="17"/>
      <c r="K96" s="20"/>
      <c r="L96" s="17"/>
    </row>
    <row r="97" spans="1:12" ht="15" x14ac:dyDescent="0.2">
      <c r="A97" s="26">
        <v>-50.313000000000002</v>
      </c>
      <c r="B97" s="26">
        <f t="shared" si="4"/>
        <v>4.6869999999999976</v>
      </c>
      <c r="C97" s="26">
        <v>142.10499999999999</v>
      </c>
      <c r="G97" s="4"/>
      <c r="H97" s="5"/>
      <c r="J97" s="17"/>
      <c r="K97" s="20"/>
      <c r="L97" s="17"/>
    </row>
    <row r="98" spans="1:12" ht="15" x14ac:dyDescent="0.2">
      <c r="A98" s="26">
        <v>-50.923000000000002</v>
      </c>
      <c r="B98" s="26">
        <f t="shared" si="4"/>
        <v>4.0769999999999982</v>
      </c>
      <c r="C98" s="26">
        <v>135.93299999999999</v>
      </c>
      <c r="G98" s="4"/>
      <c r="H98" s="5"/>
      <c r="I98" s="17"/>
      <c r="J98" s="17"/>
      <c r="K98" s="20"/>
      <c r="L98" s="17"/>
    </row>
    <row r="99" spans="1:12" ht="15" x14ac:dyDescent="0.2">
      <c r="A99" s="26">
        <v>-51.533000000000001</v>
      </c>
      <c r="B99" s="26">
        <f t="shared" si="4"/>
        <v>3.4669999999999987</v>
      </c>
      <c r="C99" s="26">
        <v>129.684</v>
      </c>
      <c r="G99" s="4"/>
      <c r="H99" s="5"/>
      <c r="I99" s="17"/>
      <c r="J99" s="17"/>
      <c r="K99" s="20"/>
      <c r="L99" s="17"/>
    </row>
    <row r="100" spans="1:12" ht="15" x14ac:dyDescent="0.2">
      <c r="A100" s="26">
        <v>-52.143000000000001</v>
      </c>
      <c r="B100" s="26">
        <f t="shared" si="4"/>
        <v>2.8569999999999993</v>
      </c>
      <c r="C100" s="26">
        <v>123.358</v>
      </c>
      <c r="G100" s="4"/>
      <c r="H100" s="5"/>
      <c r="J100" s="17"/>
      <c r="K100" s="20"/>
      <c r="L100" s="17"/>
    </row>
    <row r="101" spans="1:12" ht="15" x14ac:dyDescent="0.2">
      <c r="A101" s="26">
        <v>-52.753</v>
      </c>
      <c r="B101" s="26">
        <f t="shared" si="4"/>
        <v>2.2469999999999999</v>
      </c>
      <c r="C101" s="26">
        <v>116.95</v>
      </c>
      <c r="G101" s="4"/>
      <c r="H101" s="5"/>
      <c r="I101" s="17"/>
      <c r="J101" s="17"/>
      <c r="K101" s="20"/>
      <c r="L101" s="17"/>
    </row>
    <row r="102" spans="1:12" ht="15" x14ac:dyDescent="0.2">
      <c r="A102" s="26">
        <v>-53.363</v>
      </c>
      <c r="B102" s="26">
        <f t="shared" si="4"/>
        <v>1.6370000000000005</v>
      </c>
      <c r="C102" s="26">
        <v>110.45699999999999</v>
      </c>
      <c r="G102" s="4"/>
      <c r="H102" s="5"/>
      <c r="J102" s="17"/>
      <c r="K102" s="20"/>
      <c r="L102" s="17"/>
    </row>
    <row r="103" spans="1:12" ht="15" x14ac:dyDescent="0.2">
      <c r="A103" s="26">
        <v>-53.972999999999999</v>
      </c>
      <c r="B103" s="26">
        <f t="shared" si="4"/>
        <v>1.027000000000001</v>
      </c>
      <c r="C103" s="26">
        <v>103.876</v>
      </c>
      <c r="G103" s="4"/>
      <c r="H103" s="5"/>
      <c r="J103" s="17"/>
      <c r="K103" s="20"/>
      <c r="L103" s="17"/>
    </row>
    <row r="104" spans="1:12" x14ac:dyDescent="0.15">
      <c r="G104" s="4"/>
      <c r="H104" s="5"/>
      <c r="J104" s="17"/>
      <c r="L104" s="17"/>
    </row>
    <row r="105" spans="1:12" x14ac:dyDescent="0.15">
      <c r="G105" s="4"/>
      <c r="H105" s="5"/>
      <c r="J105" s="17"/>
      <c r="L105" s="17"/>
    </row>
    <row r="106" spans="1:12" x14ac:dyDescent="0.15">
      <c r="G106" s="4"/>
      <c r="H106" s="5"/>
      <c r="J106" s="17"/>
      <c r="L106" s="17"/>
    </row>
    <row r="107" spans="1:12" x14ac:dyDescent="0.15">
      <c r="G107" s="4"/>
      <c r="H107" s="5"/>
      <c r="J107" s="17"/>
      <c r="L107" s="17"/>
    </row>
    <row r="108" spans="1:12" x14ac:dyDescent="0.15">
      <c r="G108" s="4"/>
      <c r="H108" s="5"/>
      <c r="J108" s="17"/>
      <c r="L108" s="17"/>
    </row>
    <row r="109" spans="1:12" x14ac:dyDescent="0.15">
      <c r="G109" s="4"/>
      <c r="H109" s="5"/>
      <c r="J109" s="17"/>
      <c r="L109" s="17"/>
    </row>
    <row r="110" spans="1:12" x14ac:dyDescent="0.15">
      <c r="G110" s="4"/>
      <c r="H110" s="5"/>
      <c r="J110" s="17"/>
      <c r="L110" s="17"/>
    </row>
    <row r="111" spans="1:12" x14ac:dyDescent="0.15">
      <c r="G111" s="4"/>
      <c r="H111" s="5"/>
      <c r="J111" s="17"/>
      <c r="L111" s="17"/>
    </row>
    <row r="112" spans="1:12" x14ac:dyDescent="0.15">
      <c r="G112" s="4"/>
      <c r="H112" s="5"/>
      <c r="J112" s="17"/>
      <c r="L112" s="17"/>
    </row>
    <row r="113" spans="7:12" x14ac:dyDescent="0.15">
      <c r="G113" s="4"/>
      <c r="H113" s="5"/>
      <c r="J113" s="17"/>
      <c r="L113" s="17"/>
    </row>
    <row r="114" spans="7:12" x14ac:dyDescent="0.15">
      <c r="G114" s="4"/>
      <c r="H114" s="5"/>
      <c r="J114" s="17"/>
      <c r="L114" s="17"/>
    </row>
    <row r="115" spans="7:12" x14ac:dyDescent="0.15">
      <c r="G115" s="4"/>
      <c r="H115" s="5"/>
      <c r="J115" s="17"/>
      <c r="L115" s="17"/>
    </row>
    <row r="116" spans="7:12" x14ac:dyDescent="0.15">
      <c r="G116" s="4"/>
      <c r="H116" s="5"/>
      <c r="J116" s="17"/>
      <c r="L116" s="17"/>
    </row>
    <row r="117" spans="7:12" x14ac:dyDescent="0.15">
      <c r="G117" s="4"/>
      <c r="H117" s="5"/>
      <c r="J117" s="17"/>
      <c r="L117" s="17"/>
    </row>
    <row r="118" spans="7:12" x14ac:dyDescent="0.15">
      <c r="G118" s="4"/>
      <c r="H118" s="5"/>
      <c r="J118" s="17"/>
      <c r="L118" s="17"/>
    </row>
    <row r="119" spans="7:12" x14ac:dyDescent="0.15">
      <c r="G119" s="4"/>
      <c r="H119" s="5"/>
      <c r="J119" s="17"/>
      <c r="L119" s="17"/>
    </row>
    <row r="120" spans="7:12" x14ac:dyDescent="0.15">
      <c r="G120" s="4"/>
      <c r="H120" s="5"/>
      <c r="J120" s="17"/>
      <c r="L120" s="17"/>
    </row>
    <row r="121" spans="7:12" x14ac:dyDescent="0.15">
      <c r="G121" s="4"/>
      <c r="H121" s="5"/>
      <c r="J121" s="17"/>
      <c r="L121" s="17"/>
    </row>
    <row r="122" spans="7:12" x14ac:dyDescent="0.15">
      <c r="G122" s="4"/>
      <c r="H122" s="5"/>
      <c r="J122" s="17"/>
      <c r="L122" s="17"/>
    </row>
    <row r="123" spans="7:12" x14ac:dyDescent="0.15">
      <c r="G123" s="4"/>
      <c r="H123" s="5"/>
      <c r="J123" s="17"/>
      <c r="L123" s="17"/>
    </row>
    <row r="124" spans="7:12" x14ac:dyDescent="0.15">
      <c r="G124" s="4"/>
      <c r="H124" s="5"/>
      <c r="J124" s="17"/>
      <c r="L124" s="17"/>
    </row>
    <row r="125" spans="7:12" x14ac:dyDescent="0.15">
      <c r="G125" s="4"/>
      <c r="H125" s="5"/>
      <c r="J125" s="17"/>
      <c r="L125" s="17"/>
    </row>
    <row r="126" spans="7:12" x14ac:dyDescent="0.15">
      <c r="G126" s="4"/>
      <c r="H126" s="5"/>
      <c r="J126" s="17"/>
      <c r="L126" s="17"/>
    </row>
    <row r="127" spans="7:12" x14ac:dyDescent="0.15">
      <c r="G127" s="4"/>
      <c r="H127" s="5"/>
      <c r="J127" s="17"/>
      <c r="L127" s="17"/>
    </row>
    <row r="128" spans="7:12" x14ac:dyDescent="0.15">
      <c r="G128" s="4"/>
      <c r="H128" s="5"/>
      <c r="J128" s="17"/>
      <c r="L128" s="17"/>
    </row>
    <row r="129" spans="7:12" x14ac:dyDescent="0.15">
      <c r="G129" s="4"/>
      <c r="H129" s="5"/>
      <c r="J129" s="17"/>
      <c r="L129" s="17"/>
    </row>
    <row r="130" spans="7:12" x14ac:dyDescent="0.15">
      <c r="G130" s="4"/>
      <c r="H130" s="5"/>
      <c r="J130" s="17"/>
      <c r="L130" s="17"/>
    </row>
    <row r="131" spans="7:12" x14ac:dyDescent="0.15">
      <c r="G131" s="4"/>
      <c r="H131" s="5"/>
      <c r="J131" s="17"/>
      <c r="L131" s="17"/>
    </row>
    <row r="132" spans="7:12" x14ac:dyDescent="0.15">
      <c r="G132" s="4"/>
      <c r="H132" s="5"/>
      <c r="J132" s="17"/>
      <c r="L132" s="17"/>
    </row>
    <row r="133" spans="7:12" x14ac:dyDescent="0.15">
      <c r="G133" s="4"/>
      <c r="H133" s="5"/>
      <c r="J133" s="17"/>
      <c r="L133" s="17"/>
    </row>
    <row r="134" spans="7:12" x14ac:dyDescent="0.15">
      <c r="G134" s="4"/>
      <c r="H134" s="5"/>
      <c r="J134" s="17"/>
      <c r="L134" s="17"/>
    </row>
    <row r="135" spans="7:12" x14ac:dyDescent="0.15">
      <c r="G135" s="4"/>
      <c r="H135" s="5"/>
      <c r="J135" s="17"/>
      <c r="L135" s="17"/>
    </row>
    <row r="136" spans="7:12" x14ac:dyDescent="0.15">
      <c r="G136" s="4"/>
      <c r="H136" s="5"/>
      <c r="J136" s="17"/>
      <c r="L136" s="17"/>
    </row>
    <row r="137" spans="7:12" x14ac:dyDescent="0.15">
      <c r="G137" s="4"/>
      <c r="H137" s="5"/>
      <c r="J137" s="17"/>
      <c r="L137" s="17"/>
    </row>
    <row r="138" spans="7:12" x14ac:dyDescent="0.15">
      <c r="G138" s="4"/>
      <c r="H138" s="5"/>
      <c r="J138" s="17"/>
      <c r="L138" s="17"/>
    </row>
    <row r="139" spans="7:12" x14ac:dyDescent="0.15">
      <c r="G139" s="4"/>
      <c r="H139" s="5"/>
      <c r="J139" s="17"/>
      <c r="L139" s="17"/>
    </row>
    <row r="140" spans="7:12" x14ac:dyDescent="0.15">
      <c r="G140" s="4"/>
      <c r="H140" s="5"/>
      <c r="J140" s="17"/>
      <c r="L140" s="17"/>
    </row>
    <row r="141" spans="7:12" x14ac:dyDescent="0.15">
      <c r="G141" s="4"/>
      <c r="H141" s="5"/>
      <c r="J141" s="17"/>
      <c r="L141" s="17"/>
    </row>
    <row r="142" spans="7:12" x14ac:dyDescent="0.15">
      <c r="G142" s="4"/>
      <c r="H142" s="5"/>
      <c r="J142" s="17"/>
      <c r="L142" s="17"/>
    </row>
    <row r="143" spans="7:12" x14ac:dyDescent="0.15">
      <c r="G143" s="4"/>
      <c r="H143" s="5"/>
      <c r="J143" s="17"/>
      <c r="L143" s="17"/>
    </row>
    <row r="144" spans="7:12" x14ac:dyDescent="0.15">
      <c r="G144" s="4"/>
      <c r="H144" s="5"/>
      <c r="J144" s="17"/>
      <c r="L144" s="17"/>
    </row>
    <row r="145" spans="7:12" x14ac:dyDescent="0.15">
      <c r="G145" s="4"/>
      <c r="H145" s="5"/>
      <c r="J145" s="17"/>
      <c r="L145" s="17"/>
    </row>
    <row r="146" spans="7:12" x14ac:dyDescent="0.15">
      <c r="G146" s="4"/>
      <c r="H146" s="5"/>
      <c r="J146" s="17"/>
      <c r="L146" s="17"/>
    </row>
    <row r="147" spans="7:12" x14ac:dyDescent="0.15">
      <c r="G147" s="4"/>
      <c r="H147" s="5"/>
      <c r="J147" s="17"/>
      <c r="L147" s="17"/>
    </row>
    <row r="148" spans="7:12" x14ac:dyDescent="0.15">
      <c r="G148" s="4"/>
      <c r="H148" s="5"/>
      <c r="J148" s="17"/>
      <c r="L148" s="17"/>
    </row>
    <row r="149" spans="7:12" x14ac:dyDescent="0.15">
      <c r="G149" s="4"/>
      <c r="H149" s="5"/>
      <c r="J149" s="17"/>
      <c r="L149" s="17"/>
    </row>
    <row r="150" spans="7:12" x14ac:dyDescent="0.15">
      <c r="G150" s="4"/>
      <c r="H150" s="5"/>
      <c r="J150" s="17"/>
      <c r="L150" s="17"/>
    </row>
    <row r="151" spans="7:12" x14ac:dyDescent="0.15">
      <c r="G151" s="4"/>
      <c r="H151" s="5"/>
      <c r="J151" s="17"/>
      <c r="L151" s="17"/>
    </row>
    <row r="152" spans="7:12" x14ac:dyDescent="0.15">
      <c r="G152" s="4"/>
      <c r="H152" s="5"/>
      <c r="J152" s="17"/>
      <c r="L152" s="17"/>
    </row>
    <row r="153" spans="7:12" x14ac:dyDescent="0.15">
      <c r="G153" s="4"/>
      <c r="H153" s="5"/>
      <c r="J153" s="17"/>
      <c r="L153" s="17"/>
    </row>
    <row r="154" spans="7:12" x14ac:dyDescent="0.15">
      <c r="G154" s="4"/>
      <c r="H154" s="5"/>
      <c r="J154" s="17"/>
      <c r="L154" s="17"/>
    </row>
    <row r="155" spans="7:12" x14ac:dyDescent="0.15">
      <c r="G155" s="4"/>
      <c r="H155" s="5"/>
      <c r="J155" s="17"/>
      <c r="L155" s="17"/>
    </row>
    <row r="156" spans="7:12" x14ac:dyDescent="0.15">
      <c r="G156" s="4"/>
      <c r="H156" s="5"/>
      <c r="J156" s="17"/>
      <c r="L156" s="17"/>
    </row>
    <row r="157" spans="7:12" x14ac:dyDescent="0.15">
      <c r="G157" s="4"/>
      <c r="H157" s="5"/>
      <c r="J157" s="17"/>
      <c r="L157" s="17"/>
    </row>
    <row r="158" spans="7:12" x14ac:dyDescent="0.15">
      <c r="G158" s="4"/>
      <c r="H158" s="5"/>
      <c r="J158" s="17"/>
      <c r="L158" s="17"/>
    </row>
    <row r="159" spans="7:12" x14ac:dyDescent="0.15">
      <c r="G159" s="4"/>
      <c r="H159" s="5"/>
      <c r="J159" s="17"/>
      <c r="L159" s="17"/>
    </row>
    <row r="160" spans="7:12" x14ac:dyDescent="0.15">
      <c r="G160" s="4"/>
      <c r="H160" s="5"/>
      <c r="J160" s="17"/>
      <c r="L160" s="17"/>
    </row>
    <row r="161" spans="7:12" x14ac:dyDescent="0.15">
      <c r="G161" s="4"/>
      <c r="H161" s="5"/>
      <c r="J161" s="17"/>
      <c r="L161" s="17"/>
    </row>
    <row r="162" spans="7:12" x14ac:dyDescent="0.15">
      <c r="G162" s="4"/>
      <c r="H162" s="5"/>
      <c r="J162" s="17"/>
      <c r="L162" s="17"/>
    </row>
    <row r="163" spans="7:12" x14ac:dyDescent="0.15">
      <c r="G163" s="4"/>
      <c r="H163" s="5"/>
      <c r="J163" s="17"/>
      <c r="L163" s="17"/>
    </row>
    <row r="164" spans="7:12" x14ac:dyDescent="0.15">
      <c r="G164" s="4"/>
      <c r="H164" s="5"/>
      <c r="J164" s="17"/>
      <c r="L164" s="17"/>
    </row>
    <row r="165" spans="7:12" x14ac:dyDescent="0.15">
      <c r="G165" s="4"/>
      <c r="H165" s="5"/>
      <c r="J165" s="17"/>
      <c r="L165" s="17"/>
    </row>
    <row r="166" spans="7:12" x14ac:dyDescent="0.15">
      <c r="G166" s="4"/>
      <c r="H166" s="5"/>
      <c r="J166" s="17"/>
      <c r="L166" s="17"/>
    </row>
    <row r="167" spans="7:12" x14ac:dyDescent="0.15">
      <c r="G167" s="4"/>
      <c r="H167" s="5"/>
      <c r="J167" s="17"/>
      <c r="L167" s="17"/>
    </row>
    <row r="168" spans="7:12" x14ac:dyDescent="0.15">
      <c r="G168" s="4"/>
      <c r="H168" s="5"/>
      <c r="J168" s="17"/>
      <c r="L168" s="17"/>
    </row>
    <row r="169" spans="7:12" x14ac:dyDescent="0.15">
      <c r="G169" s="4"/>
      <c r="H169" s="5"/>
      <c r="J169" s="17"/>
      <c r="L169" s="17"/>
    </row>
    <row r="170" spans="7:12" x14ac:dyDescent="0.15">
      <c r="G170" s="4"/>
      <c r="H170" s="5"/>
      <c r="J170" s="17"/>
      <c r="L170" s="17"/>
    </row>
    <row r="171" spans="7:12" x14ac:dyDescent="0.15">
      <c r="G171" s="4"/>
      <c r="H171" s="5"/>
      <c r="J171" s="17"/>
      <c r="L171" s="17"/>
    </row>
    <row r="172" spans="7:12" x14ac:dyDescent="0.15">
      <c r="G172" s="4"/>
      <c r="H172" s="5"/>
      <c r="J172" s="17"/>
      <c r="L172" s="17"/>
    </row>
    <row r="173" spans="7:12" x14ac:dyDescent="0.15">
      <c r="G173" s="4"/>
      <c r="H173" s="5"/>
      <c r="J173" s="17"/>
      <c r="L173" s="17"/>
    </row>
    <row r="174" spans="7:12" x14ac:dyDescent="0.15">
      <c r="G174" s="4"/>
      <c r="H174" s="5"/>
      <c r="J174" s="17"/>
      <c r="L174" s="17"/>
    </row>
    <row r="175" spans="7:12" x14ac:dyDescent="0.15">
      <c r="G175" s="4"/>
      <c r="H175" s="5"/>
      <c r="J175" s="17"/>
      <c r="L175" s="17"/>
    </row>
    <row r="176" spans="7:12" x14ac:dyDescent="0.15">
      <c r="G176" s="4"/>
      <c r="H176" s="5"/>
      <c r="J176" s="17"/>
      <c r="L176" s="17"/>
    </row>
    <row r="177" spans="7:12" x14ac:dyDescent="0.15">
      <c r="G177" s="4"/>
      <c r="H177" s="5"/>
      <c r="J177" s="17"/>
      <c r="L177" s="17"/>
    </row>
    <row r="178" spans="7:12" x14ac:dyDescent="0.15">
      <c r="G178" s="4"/>
      <c r="H178" s="5"/>
      <c r="J178" s="17"/>
      <c r="L178" s="17"/>
    </row>
    <row r="179" spans="7:12" x14ac:dyDescent="0.15">
      <c r="G179" s="4"/>
      <c r="H179" s="5"/>
      <c r="J179" s="17"/>
      <c r="L179" s="17"/>
    </row>
    <row r="180" spans="7:12" x14ac:dyDescent="0.15">
      <c r="G180" s="4"/>
      <c r="H180" s="5"/>
      <c r="J180" s="17"/>
      <c r="L180" s="17"/>
    </row>
    <row r="181" spans="7:12" x14ac:dyDescent="0.15">
      <c r="G181" s="4"/>
      <c r="H181" s="5"/>
      <c r="J181" s="17"/>
      <c r="L181" s="17"/>
    </row>
    <row r="182" spans="7:12" x14ac:dyDescent="0.15">
      <c r="G182" s="4"/>
      <c r="H182" s="5"/>
      <c r="J182" s="17"/>
      <c r="L182" s="17"/>
    </row>
    <row r="183" spans="7:12" x14ac:dyDescent="0.15">
      <c r="G183" s="4"/>
      <c r="H183" s="5"/>
      <c r="J183" s="17"/>
      <c r="L183" s="17"/>
    </row>
    <row r="184" spans="7:12" x14ac:dyDescent="0.15">
      <c r="G184" s="4"/>
      <c r="H184" s="5"/>
      <c r="J184" s="17"/>
      <c r="L184" s="17"/>
    </row>
    <row r="185" spans="7:12" x14ac:dyDescent="0.15">
      <c r="G185" s="4"/>
      <c r="H185" s="5"/>
      <c r="J185" s="17"/>
      <c r="L185" s="17"/>
    </row>
    <row r="186" spans="7:12" x14ac:dyDescent="0.15">
      <c r="G186" s="4"/>
      <c r="H186" s="5"/>
      <c r="J186" s="17"/>
      <c r="L186" s="17"/>
    </row>
    <row r="187" spans="7:12" x14ac:dyDescent="0.15">
      <c r="G187" s="4"/>
      <c r="H187" s="5"/>
      <c r="J187" s="17"/>
      <c r="L187" s="17"/>
    </row>
    <row r="188" spans="7:12" x14ac:dyDescent="0.15">
      <c r="G188" s="4"/>
      <c r="H188" s="5"/>
      <c r="J188" s="17"/>
      <c r="L188" s="17"/>
    </row>
    <row r="189" spans="7:12" x14ac:dyDescent="0.15">
      <c r="G189" s="4"/>
      <c r="H189" s="5"/>
      <c r="J189" s="17"/>
      <c r="L189" s="17"/>
    </row>
    <row r="190" spans="7:12" x14ac:dyDescent="0.15">
      <c r="G190" s="4"/>
      <c r="H190" s="5"/>
      <c r="J190" s="17"/>
      <c r="L190" s="17"/>
    </row>
    <row r="191" spans="7:12" x14ac:dyDescent="0.15">
      <c r="G191" s="4"/>
      <c r="H191" s="5"/>
      <c r="J191" s="17"/>
      <c r="L191" s="17"/>
    </row>
    <row r="192" spans="7:12" x14ac:dyDescent="0.15">
      <c r="G192" s="4"/>
      <c r="H192" s="5"/>
      <c r="J192" s="17"/>
      <c r="L192" s="17"/>
    </row>
    <row r="193" spans="7:12" x14ac:dyDescent="0.15">
      <c r="G193" s="4"/>
      <c r="H193" s="5"/>
      <c r="J193" s="17"/>
      <c r="L193" s="17"/>
    </row>
    <row r="194" spans="7:12" x14ac:dyDescent="0.15">
      <c r="G194" s="4"/>
      <c r="H194" s="5"/>
      <c r="J194" s="17"/>
      <c r="L194" s="17"/>
    </row>
    <row r="195" spans="7:12" x14ac:dyDescent="0.15">
      <c r="G195" s="4"/>
      <c r="H195" s="5"/>
      <c r="J195" s="17"/>
      <c r="L195" s="17"/>
    </row>
    <row r="196" spans="7:12" x14ac:dyDescent="0.15">
      <c r="G196" s="4"/>
      <c r="H196" s="5"/>
      <c r="J196" s="17"/>
      <c r="L196" s="17"/>
    </row>
    <row r="197" spans="7:12" x14ac:dyDescent="0.15">
      <c r="G197" s="4"/>
      <c r="H197" s="5"/>
      <c r="J197" s="17"/>
      <c r="L197" s="17"/>
    </row>
    <row r="198" spans="7:12" x14ac:dyDescent="0.15">
      <c r="G198" s="4"/>
      <c r="H198" s="5"/>
      <c r="J198" s="17"/>
      <c r="L198" s="17"/>
    </row>
    <row r="199" spans="7:12" x14ac:dyDescent="0.15">
      <c r="G199" s="4"/>
      <c r="H199" s="5"/>
      <c r="J199" s="17"/>
      <c r="L199" s="17"/>
    </row>
    <row r="200" spans="7:12" x14ac:dyDescent="0.15">
      <c r="G200" s="4"/>
      <c r="H200" s="5"/>
      <c r="J200" s="17"/>
      <c r="L200" s="17"/>
    </row>
    <row r="201" spans="7:12" x14ac:dyDescent="0.15">
      <c r="G201" s="4"/>
      <c r="H201" s="5"/>
      <c r="J201" s="17"/>
      <c r="L201" s="17"/>
    </row>
    <row r="202" spans="7:12" x14ac:dyDescent="0.15">
      <c r="G202" s="4"/>
      <c r="H202" s="5"/>
      <c r="J202" s="17"/>
      <c r="L202" s="17"/>
    </row>
    <row r="203" spans="7:12" x14ac:dyDescent="0.15">
      <c r="G203" s="4"/>
      <c r="H203" s="5"/>
      <c r="J203" s="17"/>
      <c r="L203" s="17"/>
    </row>
    <row r="204" spans="7:12" x14ac:dyDescent="0.15">
      <c r="G204" s="4"/>
      <c r="H204" s="5"/>
      <c r="J204" s="17"/>
      <c r="L204" s="17"/>
    </row>
    <row r="205" spans="7:12" x14ac:dyDescent="0.15">
      <c r="G205" s="4"/>
      <c r="H205" s="5"/>
      <c r="J205" s="17"/>
      <c r="L205" s="17"/>
    </row>
    <row r="206" spans="7:12" x14ac:dyDescent="0.15">
      <c r="G206" s="4"/>
      <c r="H206" s="5"/>
      <c r="J206" s="17"/>
      <c r="L206" s="17"/>
    </row>
    <row r="207" spans="7:12" x14ac:dyDescent="0.15">
      <c r="G207" s="4"/>
      <c r="H207" s="5"/>
      <c r="J207" s="17"/>
      <c r="L207" s="17"/>
    </row>
    <row r="208" spans="7:12" x14ac:dyDescent="0.15">
      <c r="G208" s="4"/>
      <c r="H208" s="5"/>
      <c r="J208" s="17"/>
      <c r="L208" s="17"/>
    </row>
    <row r="209" spans="7:12" x14ac:dyDescent="0.15">
      <c r="G209" s="4"/>
      <c r="H209" s="5"/>
      <c r="J209" s="17"/>
      <c r="L209" s="17"/>
    </row>
    <row r="210" spans="7:12" x14ac:dyDescent="0.15">
      <c r="G210" s="4"/>
      <c r="H210" s="5"/>
      <c r="J210" s="17"/>
      <c r="L210" s="17"/>
    </row>
    <row r="211" spans="7:12" x14ac:dyDescent="0.15">
      <c r="G211" s="4"/>
      <c r="H211" s="5"/>
      <c r="J211" s="17"/>
      <c r="L211" s="17"/>
    </row>
    <row r="212" spans="7:12" x14ac:dyDescent="0.15">
      <c r="G212" s="4"/>
      <c r="H212" s="5"/>
      <c r="J212" s="17"/>
      <c r="L212" s="17"/>
    </row>
    <row r="213" spans="7:12" x14ac:dyDescent="0.15">
      <c r="G213" s="4"/>
      <c r="H213" s="5"/>
      <c r="J213" s="17"/>
      <c r="L213" s="17"/>
    </row>
    <row r="214" spans="7:12" x14ac:dyDescent="0.15">
      <c r="G214" s="4"/>
      <c r="H214" s="5"/>
      <c r="J214" s="17"/>
      <c r="L214" s="17"/>
    </row>
    <row r="215" spans="7:12" x14ac:dyDescent="0.15">
      <c r="G215" s="4"/>
      <c r="H215" s="5"/>
      <c r="J215" s="17"/>
      <c r="L215" s="17"/>
    </row>
    <row r="216" spans="7:12" x14ac:dyDescent="0.15">
      <c r="G216" s="4"/>
      <c r="H216" s="5"/>
      <c r="J216" s="17"/>
      <c r="L216" s="17"/>
    </row>
    <row r="217" spans="7:12" x14ac:dyDescent="0.15">
      <c r="G217" s="4"/>
      <c r="H217" s="5"/>
      <c r="J217" s="17"/>
      <c r="L217" s="17"/>
    </row>
    <row r="218" spans="7:12" x14ac:dyDescent="0.15">
      <c r="G218" s="4"/>
      <c r="H218" s="5"/>
      <c r="J218" s="17"/>
      <c r="L218" s="17"/>
    </row>
    <row r="219" spans="7:12" x14ac:dyDescent="0.15">
      <c r="G219" s="4"/>
      <c r="H219" s="5"/>
      <c r="J219" s="17"/>
      <c r="L219" s="17"/>
    </row>
    <row r="220" spans="7:12" x14ac:dyDescent="0.15">
      <c r="G220" s="4"/>
      <c r="H220" s="5"/>
      <c r="J220" s="17"/>
      <c r="L220" s="17"/>
    </row>
    <row r="221" spans="7:12" x14ac:dyDescent="0.15">
      <c r="G221" s="4"/>
      <c r="H221" s="5"/>
      <c r="J221" s="17"/>
      <c r="L221" s="17"/>
    </row>
    <row r="222" spans="7:12" x14ac:dyDescent="0.15">
      <c r="G222" s="4"/>
      <c r="H222" s="5"/>
      <c r="J222" s="17"/>
      <c r="L222" s="17"/>
    </row>
    <row r="223" spans="7:12" x14ac:dyDescent="0.15">
      <c r="G223" s="4"/>
      <c r="H223" s="5"/>
      <c r="J223" s="17"/>
      <c r="L223" s="17"/>
    </row>
    <row r="224" spans="7:12" x14ac:dyDescent="0.15">
      <c r="G224" s="4"/>
      <c r="H224" s="5"/>
      <c r="J224" s="17"/>
      <c r="L224" s="17"/>
    </row>
    <row r="225" spans="7:12" x14ac:dyDescent="0.15">
      <c r="G225" s="4"/>
      <c r="H225" s="5"/>
      <c r="J225" s="17"/>
      <c r="L225" s="17"/>
    </row>
    <row r="226" spans="7:12" x14ac:dyDescent="0.15">
      <c r="G226" s="4"/>
      <c r="H226" s="5"/>
      <c r="J226" s="17"/>
      <c r="L226" s="17"/>
    </row>
    <row r="227" spans="7:12" x14ac:dyDescent="0.15">
      <c r="G227" s="4"/>
      <c r="H227" s="5"/>
      <c r="J227" s="17"/>
      <c r="L227" s="17"/>
    </row>
    <row r="228" spans="7:12" x14ac:dyDescent="0.15">
      <c r="G228" s="4"/>
      <c r="H228" s="5"/>
      <c r="J228" s="17"/>
      <c r="L228" s="17"/>
    </row>
    <row r="229" spans="7:12" x14ac:dyDescent="0.15">
      <c r="G229" s="4"/>
      <c r="H229" s="5"/>
      <c r="J229" s="17"/>
      <c r="L229" s="17"/>
    </row>
    <row r="230" spans="7:12" x14ac:dyDescent="0.15">
      <c r="G230" s="4"/>
      <c r="H230" s="5"/>
      <c r="J230" s="17"/>
      <c r="L230" s="17"/>
    </row>
    <row r="231" spans="7:12" x14ac:dyDescent="0.15">
      <c r="G231" s="4"/>
      <c r="H231" s="5"/>
      <c r="J231" s="17"/>
      <c r="L231" s="17"/>
    </row>
    <row r="232" spans="7:12" x14ac:dyDescent="0.15">
      <c r="G232" s="4"/>
      <c r="H232" s="5"/>
      <c r="J232" s="17"/>
      <c r="L232" s="17"/>
    </row>
    <row r="233" spans="7:12" x14ac:dyDescent="0.15">
      <c r="G233" s="4"/>
      <c r="H233" s="5"/>
      <c r="J233" s="17"/>
      <c r="L233" s="17"/>
    </row>
    <row r="234" spans="7:12" x14ac:dyDescent="0.15">
      <c r="G234" s="4"/>
      <c r="H234" s="5"/>
      <c r="J234" s="17"/>
      <c r="L234" s="17"/>
    </row>
    <row r="235" spans="7:12" x14ac:dyDescent="0.15">
      <c r="G235" s="4"/>
      <c r="H235" s="5"/>
      <c r="J235" s="17"/>
      <c r="L235" s="17"/>
    </row>
    <row r="236" spans="7:12" x14ac:dyDescent="0.15">
      <c r="G236" s="4"/>
      <c r="H236" s="5"/>
      <c r="J236" s="17"/>
      <c r="L236" s="17"/>
    </row>
    <row r="237" spans="7:12" x14ac:dyDescent="0.15">
      <c r="G237" s="4"/>
      <c r="H237" s="5"/>
      <c r="J237" s="17"/>
      <c r="L237" s="17"/>
    </row>
    <row r="238" spans="7:12" x14ac:dyDescent="0.15">
      <c r="G238" s="4"/>
      <c r="H238" s="5"/>
      <c r="J238" s="17"/>
      <c r="L238" s="17"/>
    </row>
    <row r="239" spans="7:12" x14ac:dyDescent="0.15">
      <c r="G239" s="4"/>
      <c r="H239" s="5"/>
      <c r="J239" s="17"/>
      <c r="L239" s="17"/>
    </row>
    <row r="240" spans="7:12" x14ac:dyDescent="0.15">
      <c r="G240" s="4"/>
      <c r="H240" s="5"/>
      <c r="J240" s="17"/>
      <c r="L240" s="17"/>
    </row>
    <row r="241" spans="7:12" x14ac:dyDescent="0.15">
      <c r="G241" s="4"/>
      <c r="H241" s="5"/>
      <c r="J241" s="17"/>
      <c r="L241" s="17"/>
    </row>
    <row r="242" spans="7:12" x14ac:dyDescent="0.15">
      <c r="G242" s="4"/>
      <c r="H242" s="5"/>
      <c r="J242" s="17"/>
      <c r="L242" s="17"/>
    </row>
    <row r="243" spans="7:12" x14ac:dyDescent="0.15">
      <c r="G243" s="4"/>
      <c r="H243" s="5"/>
      <c r="J243" s="17"/>
      <c r="L243" s="17"/>
    </row>
    <row r="244" spans="7:12" x14ac:dyDescent="0.15">
      <c r="G244" s="4"/>
      <c r="H244" s="5"/>
      <c r="J244" s="17"/>
      <c r="L244" s="17"/>
    </row>
    <row r="245" spans="7:12" x14ac:dyDescent="0.15">
      <c r="G245" s="4"/>
      <c r="H245" s="5"/>
      <c r="J245" s="17"/>
      <c r="L245" s="17"/>
    </row>
    <row r="246" spans="7:12" x14ac:dyDescent="0.15">
      <c r="G246" s="4"/>
      <c r="H246" s="5"/>
      <c r="J246" s="17"/>
      <c r="L246" s="17"/>
    </row>
    <row r="247" spans="7:12" x14ac:dyDescent="0.15">
      <c r="G247" s="4"/>
      <c r="H247" s="5"/>
      <c r="J247" s="17"/>
      <c r="L247" s="17"/>
    </row>
    <row r="248" spans="7:12" x14ac:dyDescent="0.15">
      <c r="G248" s="4"/>
      <c r="H248" s="5"/>
      <c r="J248" s="17"/>
      <c r="L248" s="17"/>
    </row>
    <row r="249" spans="7:12" x14ac:dyDescent="0.15">
      <c r="G249" s="4"/>
      <c r="H249" s="5"/>
      <c r="J249" s="17"/>
      <c r="L249" s="17"/>
    </row>
    <row r="250" spans="7:12" x14ac:dyDescent="0.15">
      <c r="G250" s="4"/>
      <c r="H250" s="5"/>
      <c r="J250" s="17"/>
      <c r="L250" s="17"/>
    </row>
    <row r="251" spans="7:12" x14ac:dyDescent="0.15">
      <c r="G251" s="4"/>
      <c r="H251" s="5"/>
      <c r="J251" s="17"/>
      <c r="L251" s="17"/>
    </row>
    <row r="252" spans="7:12" x14ac:dyDescent="0.15">
      <c r="G252" s="4"/>
      <c r="H252" s="5"/>
      <c r="J252" s="17"/>
      <c r="L252" s="17"/>
    </row>
    <row r="253" spans="7:12" x14ac:dyDescent="0.15">
      <c r="G253" s="4"/>
      <c r="H253" s="5"/>
      <c r="J253" s="17"/>
      <c r="L253" s="17"/>
    </row>
    <row r="254" spans="7:12" x14ac:dyDescent="0.15">
      <c r="G254" s="4"/>
      <c r="H254" s="5"/>
      <c r="J254" s="17"/>
      <c r="L254" s="17"/>
    </row>
    <row r="255" spans="7:12" x14ac:dyDescent="0.15">
      <c r="G255" s="4"/>
      <c r="H255" s="5"/>
      <c r="J255" s="17"/>
      <c r="L255" s="17"/>
    </row>
    <row r="256" spans="7:12" x14ac:dyDescent="0.15">
      <c r="G256" s="4"/>
      <c r="H256" s="5"/>
      <c r="J256" s="17"/>
      <c r="L256" s="17"/>
    </row>
    <row r="257" spans="7:12" x14ac:dyDescent="0.15">
      <c r="G257" s="4"/>
      <c r="H257" s="5"/>
      <c r="J257" s="17"/>
      <c r="L257" s="17"/>
    </row>
    <row r="258" spans="7:12" x14ac:dyDescent="0.15">
      <c r="G258" s="4"/>
      <c r="H258" s="5"/>
      <c r="J258" s="17"/>
      <c r="L258" s="17"/>
    </row>
    <row r="259" spans="7:12" x14ac:dyDescent="0.15">
      <c r="G259" s="4"/>
      <c r="H259" s="5"/>
      <c r="J259" s="17"/>
      <c r="L259" s="17"/>
    </row>
    <row r="260" spans="7:12" x14ac:dyDescent="0.15">
      <c r="G260" s="4"/>
      <c r="H260" s="5"/>
      <c r="J260" s="17"/>
      <c r="L260" s="17"/>
    </row>
    <row r="261" spans="7:12" x14ac:dyDescent="0.15">
      <c r="G261" s="4"/>
      <c r="H261" s="5"/>
      <c r="J261" s="17"/>
      <c r="L261" s="17"/>
    </row>
    <row r="262" spans="7:12" x14ac:dyDescent="0.15">
      <c r="G262" s="4"/>
      <c r="H262" s="5"/>
      <c r="J262" s="17"/>
      <c r="L262" s="17"/>
    </row>
    <row r="263" spans="7:12" x14ac:dyDescent="0.15">
      <c r="G263" s="4"/>
      <c r="H263" s="5"/>
      <c r="J263" s="17"/>
      <c r="L263" s="17"/>
    </row>
    <row r="264" spans="7:12" x14ac:dyDescent="0.15">
      <c r="G264" s="4"/>
      <c r="H264" s="5"/>
      <c r="J264" s="17"/>
      <c r="L264" s="17"/>
    </row>
    <row r="265" spans="7:12" x14ac:dyDescent="0.15">
      <c r="G265" s="4"/>
      <c r="H265" s="5"/>
      <c r="J265" s="17"/>
      <c r="L265" s="17"/>
    </row>
    <row r="266" spans="7:12" x14ac:dyDescent="0.15">
      <c r="G266" s="4"/>
      <c r="H266" s="5"/>
      <c r="J266" s="17"/>
      <c r="L266" s="17"/>
    </row>
    <row r="267" spans="7:12" x14ac:dyDescent="0.15">
      <c r="G267" s="4"/>
      <c r="H267" s="5"/>
      <c r="J267" s="17"/>
      <c r="L267" s="17"/>
    </row>
    <row r="268" spans="7:12" x14ac:dyDescent="0.15">
      <c r="G268" s="4"/>
      <c r="H268" s="5"/>
      <c r="J268" s="17"/>
      <c r="L268" s="17"/>
    </row>
    <row r="269" spans="7:12" x14ac:dyDescent="0.15">
      <c r="G269" s="4"/>
      <c r="H269" s="5"/>
      <c r="J269" s="17"/>
      <c r="L269" s="17"/>
    </row>
    <row r="270" spans="7:12" x14ac:dyDescent="0.15">
      <c r="G270" s="4"/>
      <c r="H270" s="5"/>
      <c r="J270" s="17"/>
      <c r="L270" s="17"/>
    </row>
    <row r="271" spans="7:12" x14ac:dyDescent="0.15">
      <c r="G271" s="4"/>
      <c r="H271" s="5"/>
      <c r="J271" s="17"/>
      <c r="L271" s="17"/>
    </row>
    <row r="272" spans="7:12" x14ac:dyDescent="0.15">
      <c r="G272" s="4"/>
      <c r="H272" s="5"/>
      <c r="J272" s="17"/>
      <c r="L272" s="17"/>
    </row>
    <row r="273" spans="7:12" x14ac:dyDescent="0.15">
      <c r="G273" s="4"/>
      <c r="H273" s="5"/>
      <c r="J273" s="17"/>
      <c r="L273" s="17"/>
    </row>
    <row r="274" spans="7:12" x14ac:dyDescent="0.15">
      <c r="G274" s="4"/>
      <c r="H274" s="5"/>
      <c r="J274" s="17"/>
      <c r="L274" s="17"/>
    </row>
    <row r="275" spans="7:12" x14ac:dyDescent="0.15">
      <c r="G275" s="4"/>
      <c r="H275" s="5"/>
      <c r="J275" s="17"/>
      <c r="L275" s="17"/>
    </row>
    <row r="276" spans="7:12" x14ac:dyDescent="0.15">
      <c r="G276" s="4"/>
      <c r="H276" s="5"/>
      <c r="J276" s="17"/>
      <c r="L276" s="17"/>
    </row>
    <row r="277" spans="7:12" x14ac:dyDescent="0.15">
      <c r="G277" s="4"/>
      <c r="H277" s="5"/>
      <c r="J277" s="17"/>
      <c r="L277" s="17"/>
    </row>
    <row r="278" spans="7:12" x14ac:dyDescent="0.15">
      <c r="G278" s="4"/>
      <c r="H278" s="5"/>
      <c r="J278" s="17"/>
      <c r="L278" s="17"/>
    </row>
    <row r="279" spans="7:12" x14ac:dyDescent="0.15">
      <c r="G279" s="4"/>
      <c r="H279" s="5"/>
      <c r="J279" s="17"/>
      <c r="L279" s="17"/>
    </row>
    <row r="280" spans="7:12" x14ac:dyDescent="0.15">
      <c r="G280" s="4"/>
      <c r="H280" s="5"/>
      <c r="J280" s="17"/>
      <c r="L280" s="17"/>
    </row>
    <row r="281" spans="7:12" x14ac:dyDescent="0.15">
      <c r="G281" s="4"/>
      <c r="H281" s="5"/>
      <c r="J281" s="17"/>
      <c r="L281" s="17"/>
    </row>
    <row r="282" spans="7:12" x14ac:dyDescent="0.15">
      <c r="G282" s="4"/>
      <c r="H282" s="5"/>
      <c r="J282" s="17"/>
      <c r="L282" s="17"/>
    </row>
    <row r="283" spans="7:12" x14ac:dyDescent="0.15">
      <c r="G283" s="4"/>
      <c r="H283" s="5"/>
      <c r="J283" s="17"/>
      <c r="L283" s="17"/>
    </row>
    <row r="284" spans="7:12" x14ac:dyDescent="0.15">
      <c r="G284" s="4"/>
      <c r="H284" s="5"/>
      <c r="J284" s="17"/>
      <c r="L284" s="17"/>
    </row>
    <row r="285" spans="7:12" x14ac:dyDescent="0.15">
      <c r="G285" s="4"/>
      <c r="H285" s="5"/>
      <c r="J285" s="17"/>
      <c r="L285" s="17"/>
    </row>
    <row r="286" spans="7:12" x14ac:dyDescent="0.15">
      <c r="G286" s="4"/>
      <c r="H286" s="5"/>
      <c r="J286" s="17"/>
      <c r="L286" s="17"/>
    </row>
    <row r="287" spans="7:12" x14ac:dyDescent="0.15">
      <c r="G287" s="4"/>
      <c r="H287" s="5"/>
      <c r="J287" s="17"/>
      <c r="L287" s="17"/>
    </row>
    <row r="288" spans="7:12" x14ac:dyDescent="0.15">
      <c r="G288" s="4"/>
      <c r="H288" s="5"/>
      <c r="J288" s="17"/>
      <c r="L288" s="17"/>
    </row>
    <row r="289" spans="7:12" x14ac:dyDescent="0.15">
      <c r="G289" s="4"/>
      <c r="H289" s="5"/>
      <c r="J289" s="17"/>
      <c r="L289" s="17"/>
    </row>
    <row r="290" spans="7:12" x14ac:dyDescent="0.15">
      <c r="G290" s="4"/>
      <c r="H290" s="5"/>
      <c r="J290" s="17"/>
      <c r="L290" s="17"/>
    </row>
    <row r="291" spans="7:12" x14ac:dyDescent="0.15">
      <c r="G291" s="4"/>
      <c r="H291" s="5"/>
      <c r="J291" s="17"/>
      <c r="L291" s="17"/>
    </row>
    <row r="292" spans="7:12" x14ac:dyDescent="0.15">
      <c r="G292" s="4"/>
      <c r="H292" s="5"/>
      <c r="J292" s="17"/>
      <c r="L292" s="17"/>
    </row>
    <row r="293" spans="7:12" x14ac:dyDescent="0.15">
      <c r="G293" s="4"/>
      <c r="H293" s="5"/>
      <c r="J293" s="17"/>
      <c r="L293" s="17"/>
    </row>
    <row r="294" spans="7:12" x14ac:dyDescent="0.15">
      <c r="G294" s="4"/>
      <c r="H294" s="5"/>
      <c r="J294" s="17"/>
      <c r="L294" s="17"/>
    </row>
    <row r="295" spans="7:12" x14ac:dyDescent="0.15">
      <c r="G295" s="4"/>
      <c r="H295" s="5"/>
      <c r="J295" s="17"/>
      <c r="L295" s="17"/>
    </row>
    <row r="296" spans="7:12" x14ac:dyDescent="0.15">
      <c r="G296" s="4"/>
      <c r="H296" s="5"/>
      <c r="J296" s="17"/>
      <c r="L296" s="17"/>
    </row>
    <row r="297" spans="7:12" x14ac:dyDescent="0.15">
      <c r="G297" s="4"/>
      <c r="H297" s="5"/>
      <c r="J297" s="17"/>
      <c r="L297" s="17"/>
    </row>
    <row r="298" spans="7:12" x14ac:dyDescent="0.15">
      <c r="G298" s="4"/>
      <c r="H298" s="5"/>
      <c r="J298" s="17"/>
      <c r="L298" s="17"/>
    </row>
    <row r="299" spans="7:12" x14ac:dyDescent="0.15">
      <c r="G299" s="4"/>
      <c r="H299" s="5"/>
      <c r="J299" s="17"/>
      <c r="L299" s="17"/>
    </row>
    <row r="300" spans="7:12" x14ac:dyDescent="0.15">
      <c r="G300" s="4"/>
      <c r="H300" s="5"/>
      <c r="J300" s="17"/>
      <c r="L300" s="17"/>
    </row>
    <row r="301" spans="7:12" x14ac:dyDescent="0.15">
      <c r="G301" s="4"/>
      <c r="H301" s="5"/>
      <c r="J301" s="17"/>
      <c r="L301" s="17"/>
    </row>
    <row r="302" spans="7:12" x14ac:dyDescent="0.15">
      <c r="G302" s="4"/>
      <c r="H302" s="5"/>
      <c r="J302" s="17"/>
      <c r="L302" s="17"/>
    </row>
    <row r="303" spans="7:12" x14ac:dyDescent="0.15">
      <c r="G303" s="4"/>
      <c r="H303" s="5"/>
      <c r="J303" s="17"/>
      <c r="L303" s="17"/>
    </row>
    <row r="304" spans="7:12" x14ac:dyDescent="0.15">
      <c r="G304" s="4"/>
      <c r="H304" s="5"/>
      <c r="J304" s="17"/>
      <c r="L304" s="17"/>
    </row>
    <row r="305" spans="7:12" x14ac:dyDescent="0.15">
      <c r="G305" s="4"/>
      <c r="H305" s="5"/>
      <c r="J305" s="17"/>
      <c r="L305" s="17"/>
    </row>
    <row r="306" spans="7:12" x14ac:dyDescent="0.15">
      <c r="G306" s="4"/>
      <c r="H306" s="5"/>
      <c r="J306" s="17"/>
      <c r="L306" s="17"/>
    </row>
    <row r="307" spans="7:12" x14ac:dyDescent="0.15">
      <c r="G307" s="4"/>
      <c r="H307" s="5"/>
      <c r="J307" s="17"/>
      <c r="L307" s="17"/>
    </row>
    <row r="308" spans="7:12" x14ac:dyDescent="0.15">
      <c r="G308" s="4"/>
      <c r="H308" s="5"/>
      <c r="J308" s="17"/>
      <c r="L308" s="17"/>
    </row>
    <row r="309" spans="7:12" x14ac:dyDescent="0.15">
      <c r="G309" s="4"/>
      <c r="H309" s="5"/>
      <c r="J309" s="17"/>
      <c r="L309" s="17"/>
    </row>
    <row r="310" spans="7:12" x14ac:dyDescent="0.15">
      <c r="G310" s="4"/>
      <c r="H310" s="5"/>
      <c r="J310" s="17"/>
      <c r="L310" s="17"/>
    </row>
    <row r="311" spans="7:12" x14ac:dyDescent="0.15">
      <c r="G311" s="4"/>
      <c r="H311" s="5"/>
      <c r="J311" s="17"/>
      <c r="L311" s="17"/>
    </row>
    <row r="312" spans="7:12" x14ac:dyDescent="0.15">
      <c r="G312" s="4"/>
      <c r="H312" s="5"/>
      <c r="J312" s="17"/>
      <c r="L312" s="17"/>
    </row>
    <row r="313" spans="7:12" x14ac:dyDescent="0.15">
      <c r="G313" s="4"/>
      <c r="H313" s="5"/>
      <c r="J313" s="17"/>
      <c r="L313" s="17"/>
    </row>
    <row r="314" spans="7:12" x14ac:dyDescent="0.15">
      <c r="G314" s="4"/>
      <c r="H314" s="5"/>
      <c r="J314" s="17"/>
      <c r="L314" s="17"/>
    </row>
    <row r="315" spans="7:12" x14ac:dyDescent="0.15">
      <c r="G315" s="4"/>
      <c r="H315" s="5"/>
      <c r="J315" s="17"/>
      <c r="L315" s="17"/>
    </row>
    <row r="316" spans="7:12" x14ac:dyDescent="0.15">
      <c r="G316" s="4"/>
      <c r="H316" s="5"/>
      <c r="J316" s="17"/>
      <c r="L316" s="17"/>
    </row>
    <row r="317" spans="7:12" x14ac:dyDescent="0.15">
      <c r="G317" s="4"/>
      <c r="H317" s="5"/>
      <c r="J317" s="17"/>
      <c r="L317" s="17"/>
    </row>
    <row r="318" spans="7:12" x14ac:dyDescent="0.15">
      <c r="G318" s="4"/>
      <c r="H318" s="5"/>
      <c r="J318" s="17"/>
      <c r="L318" s="17"/>
    </row>
    <row r="319" spans="7:12" x14ac:dyDescent="0.15">
      <c r="G319" s="4"/>
      <c r="H319" s="5"/>
      <c r="J319" s="17"/>
      <c r="L319" s="17"/>
    </row>
    <row r="320" spans="7:12" x14ac:dyDescent="0.15">
      <c r="G320" s="4"/>
      <c r="H320" s="5"/>
      <c r="J320" s="17"/>
      <c r="L320" s="17"/>
    </row>
    <row r="321" spans="7:12" x14ac:dyDescent="0.15">
      <c r="G321" s="4"/>
      <c r="H321" s="5"/>
      <c r="J321" s="17"/>
      <c r="L321" s="17"/>
    </row>
    <row r="322" spans="7:12" x14ac:dyDescent="0.15">
      <c r="G322" s="4"/>
      <c r="H322" s="5"/>
      <c r="J322" s="17"/>
      <c r="L322" s="17"/>
    </row>
    <row r="323" spans="7:12" x14ac:dyDescent="0.15">
      <c r="G323" s="4"/>
      <c r="H323" s="5"/>
      <c r="J323" s="17"/>
      <c r="L323" s="17"/>
    </row>
    <row r="324" spans="7:12" x14ac:dyDescent="0.15">
      <c r="G324" s="4"/>
      <c r="H324" s="5"/>
      <c r="J324" s="17"/>
      <c r="L324" s="17"/>
    </row>
    <row r="325" spans="7:12" x14ac:dyDescent="0.15">
      <c r="G325" s="4"/>
      <c r="H325" s="5"/>
      <c r="J325" s="17"/>
      <c r="L325" s="17"/>
    </row>
  </sheetData>
  <mergeCells count="4">
    <mergeCell ref="B2:C2"/>
    <mergeCell ref="P1:X1"/>
    <mergeCell ref="E2:G2"/>
    <mergeCell ref="I2:L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2020-11-14T02:58:07Z</dcterms:modified>
</cp:coreProperties>
</file>